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INVESTICNI\VEŘEJNÉ ZAKÁZKY\2021\2. ZŠ - Rekonstrukce 2 učeben a 2 kabinetů\"/>
    </mc:Choice>
  </mc:AlternateContent>
  <xr:revisionPtr revIDLastSave="0" documentId="13_ncr:1_{4E972679-E98F-4016-B638-451AC3C6EEB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ouhrn" sheetId="1" r:id="rId1"/>
    <sheet name="ucebna_5" sheetId="3" r:id="rId2"/>
    <sheet name="ucebna_11" sheetId="11" r:id="rId3"/>
    <sheet name="kab_TV" sheetId="7" r:id="rId4"/>
    <sheet name="kab_HUM" sheetId="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1" l="1"/>
  <c r="E15" i="11" l="1"/>
  <c r="E13" i="11"/>
  <c r="E20" i="3" l="1"/>
  <c r="E10" i="11" l="1"/>
  <c r="E27" i="11"/>
  <c r="E26" i="11"/>
  <c r="E25" i="11"/>
  <c r="E24" i="11"/>
  <c r="E23" i="11"/>
  <c r="E22" i="11"/>
  <c r="E21" i="11"/>
  <c r="E20" i="11"/>
  <c r="E19" i="11"/>
  <c r="E18" i="11"/>
  <c r="E17" i="11"/>
  <c r="E12" i="11"/>
  <c r="E11" i="11"/>
  <c r="E9" i="11"/>
  <c r="E8" i="11"/>
  <c r="E7" i="11"/>
  <c r="E6" i="11"/>
  <c r="E5" i="11"/>
  <c r="E10" i="8"/>
  <c r="E9" i="8"/>
  <c r="E11" i="7"/>
  <c r="E10" i="7"/>
  <c r="E13" i="3"/>
  <c r="E12" i="3"/>
  <c r="E28" i="11" l="1"/>
  <c r="C11" i="1" s="1"/>
  <c r="E20" i="8" l="1"/>
  <c r="E19" i="8"/>
  <c r="E18" i="8"/>
  <c r="E17" i="8"/>
  <c r="E16" i="8"/>
  <c r="E15" i="8"/>
  <c r="E14" i="8"/>
  <c r="E13" i="8"/>
  <c r="E12" i="8"/>
  <c r="E8" i="8"/>
  <c r="E7" i="8"/>
  <c r="E6" i="8"/>
  <c r="E5" i="8"/>
  <c r="E15" i="3"/>
  <c r="E13" i="7"/>
  <c r="E21" i="7"/>
  <c r="E20" i="7"/>
  <c r="E19" i="7"/>
  <c r="E18" i="7"/>
  <c r="E17" i="7"/>
  <c r="E16" i="7"/>
  <c r="E15" i="7"/>
  <c r="E14" i="7"/>
  <c r="E9" i="7"/>
  <c r="E8" i="7"/>
  <c r="E7" i="7"/>
  <c r="E6" i="7"/>
  <c r="E5" i="7"/>
  <c r="E21" i="3"/>
  <c r="E22" i="7" l="1"/>
  <c r="C12" i="1" s="1"/>
  <c r="E21" i="8"/>
  <c r="C13" i="1" s="1"/>
  <c r="E8" i="3"/>
  <c r="E9" i="3"/>
  <c r="E7" i="3"/>
  <c r="E24" i="3" l="1"/>
  <c r="E23" i="3"/>
  <c r="E19" i="3"/>
  <c r="E18" i="3"/>
  <c r="E16" i="3"/>
  <c r="E26" i="3"/>
  <c r="E25" i="3"/>
  <c r="E22" i="3"/>
  <c r="E17" i="3"/>
  <c r="E11" i="3"/>
  <c r="E10" i="3"/>
  <c r="E6" i="3"/>
  <c r="E5" i="3"/>
  <c r="E27" i="3" l="1"/>
  <c r="C10" i="1" s="1"/>
  <c r="C14" i="1" s="1"/>
  <c r="C15" i="1" s="1"/>
  <c r="C16" i="1" s="1"/>
  <c r="C17" i="1" s="1"/>
</calcChain>
</file>

<file path=xl/sharedStrings.xml><?xml version="1.0" encoding="utf-8"?>
<sst xmlns="http://schemas.openxmlformats.org/spreadsheetml/2006/main" count="162" uniqueCount="77">
  <si>
    <t>Kontaktní osoba: M. Komínek (kominek@gvh.cz, 731 019 029)</t>
  </si>
  <si>
    <t>č.p.</t>
  </si>
  <si>
    <t>Specifikace položky</t>
  </si>
  <si>
    <t>Cena</t>
  </si>
  <si>
    <t xml:space="preserve">Mezisoučet </t>
  </si>
  <si>
    <t>Celkem cena bez DPH</t>
  </si>
  <si>
    <t>DPH 21%</t>
  </si>
  <si>
    <t>Celkem cena včetně DPH</t>
  </si>
  <si>
    <t>popis</t>
  </si>
  <si>
    <t>množstevní jednotka</t>
  </si>
  <si>
    <t>počet</t>
  </si>
  <si>
    <t>Kč/jednotka bez DPH</t>
  </si>
  <si>
    <t>cena celkem / Kč bez DPH</t>
  </si>
  <si>
    <t>ks</t>
  </si>
  <si>
    <t>Celková cena bez DPH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</si>
  <si>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</si>
  <si>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Stavební úpravy</t>
  </si>
  <si>
    <t>Instalace projektoru, reproduktorů a příslušné kabeláže</t>
  </si>
  <si>
    <t>Uložení odpadu</t>
  </si>
  <si>
    <t>Projekční činnost</t>
  </si>
  <si>
    <t>Učebna č. 5</t>
  </si>
  <si>
    <t>Podlaha (54 m2)
• odstranit stávající stupínek
• odstranit staré lino a staré podlahové desky
• rekonstruovat starý podklad – OSB desky 18 mm
• položit nové lino vhodné pro učebny – vzhled bude upřesněn</t>
  </si>
  <si>
    <t>Voda
• pouze jedno umyvadlo – použít stávající, nová baterie
• nové dlaždice (výška 150 cm, šíře 90 cm) – barva bude upřesněna</t>
  </si>
  <si>
    <t xml:space="preserve">Korkový obklad
• na sádrokartonovou příčku nalepit pruh korku 7 x 1 m, tloušťka 6 mm </t>
  </si>
  <si>
    <t>Elektroinstalace
nová elektroinstalace bude umístěna dle nákresu</t>
  </si>
  <si>
    <t>m</t>
  </si>
  <si>
    <t>Ochranné prkno
• v učebně ve výši desky lavic instalovat ochranné prkno proti otlučení zdí (cca 11 metrů x 15 cm)
• barva dle domluvy</t>
  </si>
  <si>
    <t>Strop
• minerální podhledy - umístění pokud možno nad stávající malbu Vývoj života
• stávající zářivková tělesa zachovat
• nad okny konzole na záclony</t>
  </si>
  <si>
    <t>Zásuvky PC učitel
- 1m parapetní kanál (90x55)
- 4 x 230 V
- HDMI a VGA zásuvky k projektoru včetně kabeláže (cca 10 m)
- audio zásuvka k reproduktorům včetně kabeláže</t>
  </si>
  <si>
    <t>Dvojzásuvky 230V - po obvodu učebny</t>
  </si>
  <si>
    <t>Kabeláž světla a zásuvky</t>
  </si>
  <si>
    <t>Bourací práce</t>
  </si>
  <si>
    <t>Doprava</t>
  </si>
  <si>
    <t>Podlaha (16 m2)
• odstranit staré podlahové krytiny
• položit nové zátěžové lino dle domluvy</t>
  </si>
  <si>
    <t>Stěny (35 m2)
• oškrábat starou malbu a štuk, opravit a přeštukovat
• malba stěn min 2x – barva bude upřesněna
• nová společná stěna s učebnou č. 5</t>
  </si>
  <si>
    <t>Strop (16 m2)
• minerální podhledy
• stávající osvětlení zachovat
• nové konzole na závěsy</t>
  </si>
  <si>
    <t>Voda
• použít stávající umyvadlo i vodoinstalaci
• nové dlaždice (výška 150 cm, šíře 90 cm) – barva bude upřesněna</t>
  </si>
  <si>
    <t>Dvojzásuvky 230V do zdi</t>
  </si>
  <si>
    <t>Vypínač stropních světel
- jeden vypínač na všechna 3 tělesa</t>
  </si>
  <si>
    <t>Kabinet TV</t>
  </si>
  <si>
    <t>Kabinet HUM</t>
  </si>
  <si>
    <t>Podlaha (19 m2)
• odstranit staré podlahové krytiny
• položit nové zátěžové lino dle domluvy</t>
  </si>
  <si>
    <r>
      <t xml:space="preserve">Stěny (35 m2)
• oškrábat starou malbu a štuk, opravit a přeštukovat
• malba stěn min 2x – barva bude upřesněna
</t>
    </r>
    <r>
      <rPr>
        <sz val="11"/>
        <color rgb="FFFF0000"/>
        <rFont val="Calibri"/>
        <family val="2"/>
        <charset val="238"/>
        <scheme val="minor"/>
      </rPr>
      <t>• stěna s učebnou č. 6???</t>
    </r>
  </si>
  <si>
    <t xml:space="preserve">Korkový obklad
• nad parapetní kanál nalepit pruh korku 8 x 1 m, tloušťka 6 mm </t>
  </si>
  <si>
    <t>Strop (19 m2)
• minerální podhledy
• stávající osvětlení zachovat
• nové konzole na závěsy</t>
  </si>
  <si>
    <t>Renovace dveří a jejich obložení
 - dřevěné dveře (100 cm)  a obložení z masivu
 - odstranit starý nátěr
 - vyrovnat nerovnosti
 - nově natřít barvou v původním odstínu</t>
  </si>
  <si>
    <t>Nový nátěr radiátorů
 - 3 x 25-článkový plechový radiátor
 - cca 10 metrů topenářských trubek</t>
  </si>
  <si>
    <t>Nový nátěr radiátorů
 - 2 x 25-článkový plechový radiátor
 - cca 10 metrů topenářských trubek</t>
  </si>
  <si>
    <t>Parapetní kanál nad stoly učitelů
 - parapetní kanál (90 x 60) celková délka 7 metrů
 - do kanálu 10 x 230V + 5 x data</t>
  </si>
  <si>
    <t xml:space="preserve">Korkový obklad
• nad parapetní kanál nalepit pruh korku 7 x 1 m, tloušťka 6 mm </t>
  </si>
  <si>
    <t>Odstranit starou elektroinstalaci (vypínače, zásuvky, kabeláž)</t>
  </si>
  <si>
    <t>Nový nátěr radiátorů
 - 1 x 25-článkový plechový radiátor
 - cca 10 metrů topenářských trubek</t>
  </si>
  <si>
    <t>Parapetní kanál nad stoly učitelů
 - parapetní kanál (90 x 60) celková délka 8 metrů
 - do kanálu 12 x 230V + 6 x data</t>
  </si>
  <si>
    <t>Nová jistící skříňka pro celou učebnu a sousední kabinet TV
– umístění dle domluvy
- jištění: světla (22 x zářivka) + cca 30 x 230 V</t>
  </si>
  <si>
    <t>Vypínače stropních světel
- tři vypínače v trojrámečku
- rozdělení světel v nákresu</t>
  </si>
  <si>
    <t>Nová jistící skříňka pro celou učebnu
– umístění dle domluvy
- jištění: světla (22 x zářivka) + cca 15 x 230 V</t>
  </si>
  <si>
    <t>Učebna č. 11</t>
  </si>
  <si>
    <t>Plynové rozvody
• odstranit současné plynové rozvody v učebně
• rozvody ukončit na chodbě zátkou za kulovým ventilem</t>
  </si>
  <si>
    <t>Renovace dveří a futer
 - interiérové dveře a běžná ocelová futra
 - odstranit starý nátěr
 - obojí nově natřít barvou v původním odstínu</t>
  </si>
  <si>
    <t>Místo: Jiráskova 617, Hořovice – 1. patro</t>
  </si>
  <si>
    <t>Termín realizace: 1. 7. 2021 – 31. 7. 2021</t>
  </si>
  <si>
    <t>Investor: 2. ZŠ Hořovice – Mgr. Jiří Vavřička</t>
  </si>
  <si>
    <r>
      <t>Stěny (90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
• oškrábat starou malbu a štuk, opravit a přeštukovat
• do výše 130 cm omyvatelný sokl, malba stěn min 2x – barva bude upřesněna
• zachovat stávající malbu - Vývoj života</t>
    </r>
  </si>
  <si>
    <t>Zadní příčka - (7,0 x 4,0 m)
• příčka mezi učebnou a kabinetem TV, který bude také rekonstruován
• stávající dřevěnou příčku odstranit
• nová sádrokartonová příčka s dostatečnými zvukově izolačními vlastnostmi
 - dvojitý sádrokartón z obou stran
 - mezi izolace minimálně 10 cm
• z jedné strany bude na příčku instalován parapetní kanál pro elektrické a datové rozvody</t>
  </si>
  <si>
    <t>Rezerva 230 V do podhledů - pouze kabel</t>
  </si>
  <si>
    <r>
      <t>Podlaha (66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
• odstranit stávající stupínek u tabule i podél zdi
• odstranit staré lino a staré podlahové desky
• rekonstruovat starý podklad – OSB desky 18 mm
• položit nové lino vhodné pro učebny – vzhled bude upřesněn</t>
    </r>
  </si>
  <si>
    <r>
      <t>Stěny (120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
• oškrábat starou malbu a štuk, opravit a přeštukovat
• do výše 130 cm omyvatelný sokl, malba stěn min 2x – barva bude upřesněna
• zakrýt a začistit se zdí původní stavební otvor pro dveře</t>
    </r>
  </si>
  <si>
    <t>Voda
• použít stávající umyvadlo, baterii a odpad
• nové dlaždice (výška 150 cm, šíře 260 cm) – barva bude upřesněna</t>
  </si>
  <si>
    <t>Radiátory
 - přidat jeden radiátor (těleso dodá ZŠ)
 - všechny radiátory nově natřít (4 x radiátor + cca 10 m trubek)</t>
  </si>
  <si>
    <t>Odstranit starou elektroinstalaci (vypínače, zásuvky, kabeláž, starý rozvaděč)</t>
  </si>
  <si>
    <t>Vypínače stropních světel
- čtyři vypínače - rozdělení dle řad</t>
  </si>
  <si>
    <r>
      <t>Strop (66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
• minerální podhledy
• stávající zářivková tělesa zachovat</t>
    </r>
  </si>
  <si>
    <r>
      <t>Odstranit stávající palubkové obklady (cca 20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</si>
  <si>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Zásuvky PC učitel
- 0,5 m parapetní kanál (90x55)
- 4 x 230 V
- HDMI a VGA zásuvky k projektoru včetně kabeláže (cca 10 m)
- audio zásuvka k reproduktorům včetně kabeláže</t>
  </si>
  <si>
    <t>Instalace pylonové tabule (tabuli dodá ZŠ)</t>
  </si>
  <si>
    <t>Odstranit stávající demonstrační stůl včetně rozvodů vody a odpadů</t>
  </si>
  <si>
    <t>2. ZŠ Hořovice - Rekonstrukce 2 učeben a 2 kabinetů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</si>
</sst>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indexed="72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sz val="10"/>
      <name val="Arial CE"/>
      <family val="2"/>
      <charset val="238"/>
    </font>
    <font>
      <b/>
      <sz val="11"/>
      <name val="Arial"/>
      <family val="2"/>
    </font>
    <font>
      <sz val="10"/>
      <name val="Arial"/>
      <family val="2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0" fillId="0" borderId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9" fillId="3" borderId="1" xfId="2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4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4" fontId="0" fillId="4" borderId="1" xfId="1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6" fillId="0" borderId="1" xfId="2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vertical="center" wrapText="1"/>
    </xf>
    <xf numFmtId="0" fontId="6" fillId="3" borderId="1" xfId="2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>
      <alignment vertical="center"/>
    </xf>
    <xf numFmtId="165" fontId="8" fillId="0" borderId="1" xfId="2" applyNumberFormat="1" applyFont="1" applyFill="1" applyBorder="1" applyAlignment="1">
      <alignment horizontal="right" vertical="center"/>
    </xf>
    <xf numFmtId="165" fontId="5" fillId="3" borderId="1" xfId="3" applyNumberFormat="1" applyFont="1" applyFill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165" fontId="12" fillId="0" borderId="1" xfId="2" applyNumberFormat="1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11" fillId="0" borderId="1" xfId="2" applyFont="1" applyBorder="1" applyAlignment="1">
      <alignment horizontal="left" vertical="center" wrapText="1" indent="2"/>
    </xf>
    <xf numFmtId="0" fontId="10" fillId="0" borderId="1" xfId="3" applyBorder="1" applyAlignment="1">
      <alignment horizontal="left" vertical="center" indent="2"/>
    </xf>
    <xf numFmtId="0" fontId="5" fillId="2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 wrapText="1" indent="2"/>
    </xf>
    <xf numFmtId="0" fontId="13" fillId="0" borderId="1" xfId="3" applyFont="1" applyFill="1" applyBorder="1" applyAlignment="1">
      <alignment horizontal="left" vertical="center" indent="2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</cellXfs>
  <cellStyles count="4">
    <cellStyle name="Měna" xfId="1" builtinId="4"/>
    <cellStyle name="Normální" xfId="0" builtinId="0"/>
    <cellStyle name="normální_EZS" xfId="3" xr:uid="{00000000-0005-0000-0000-000002000000}"/>
    <cellStyle name="normální_Videotelefon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C23" sqref="C23"/>
    </sheetView>
  </sheetViews>
  <sheetFormatPr defaultRowHeight="15" x14ac:dyDescent="0.25"/>
  <cols>
    <col min="1" max="1" width="12.42578125" customWidth="1"/>
    <col min="2" max="2" width="27.7109375" customWidth="1"/>
    <col min="3" max="3" width="20.7109375" customWidth="1"/>
  </cols>
  <sheetData>
    <row r="1" spans="1:3" ht="18.75" x14ac:dyDescent="0.25">
      <c r="A1" s="37" t="s">
        <v>76</v>
      </c>
      <c r="B1" s="37"/>
      <c r="C1" s="37"/>
    </row>
    <row r="2" spans="1:3" ht="23.25" x14ac:dyDescent="0.25">
      <c r="A2" s="2"/>
    </row>
    <row r="3" spans="1:3" x14ac:dyDescent="0.25">
      <c r="A3" s="1" t="s">
        <v>59</v>
      </c>
    </row>
    <row r="4" spans="1:3" x14ac:dyDescent="0.25">
      <c r="A4" s="1" t="s">
        <v>60</v>
      </c>
    </row>
    <row r="5" spans="1:3" x14ac:dyDescent="0.25">
      <c r="A5" s="1" t="s">
        <v>61</v>
      </c>
    </row>
    <row r="6" spans="1:3" x14ac:dyDescent="0.25">
      <c r="A6" s="1" t="s">
        <v>0</v>
      </c>
    </row>
    <row r="8" spans="1:3" x14ac:dyDescent="0.25">
      <c r="A8" s="30" t="s">
        <v>1</v>
      </c>
      <c r="B8" s="26" t="s">
        <v>2</v>
      </c>
      <c r="C8" s="26" t="s">
        <v>3</v>
      </c>
    </row>
    <row r="9" spans="1:3" x14ac:dyDescent="0.25">
      <c r="A9" s="31"/>
      <c r="B9" s="27"/>
      <c r="C9" s="27"/>
    </row>
    <row r="10" spans="1:3" x14ac:dyDescent="0.25">
      <c r="A10" s="16">
        <v>1</v>
      </c>
      <c r="B10" s="17" t="s">
        <v>20</v>
      </c>
      <c r="C10" s="19">
        <f>ucebna_5!E27</f>
        <v>0</v>
      </c>
    </row>
    <row r="11" spans="1:3" x14ac:dyDescent="0.25">
      <c r="A11" s="16">
        <v>2</v>
      </c>
      <c r="B11" s="17" t="s">
        <v>56</v>
      </c>
      <c r="C11" s="19">
        <f>ucebna_11!E28</f>
        <v>0</v>
      </c>
    </row>
    <row r="12" spans="1:3" x14ac:dyDescent="0.25">
      <c r="A12" s="16">
        <v>3</v>
      </c>
      <c r="B12" s="17" t="s">
        <v>39</v>
      </c>
      <c r="C12" s="20">
        <f>kab_TV!E22</f>
        <v>0</v>
      </c>
    </row>
    <row r="13" spans="1:3" x14ac:dyDescent="0.25">
      <c r="A13" s="16">
        <v>3</v>
      </c>
      <c r="B13" s="17" t="s">
        <v>40</v>
      </c>
      <c r="C13" s="19">
        <f>kab_HUM!E21</f>
        <v>0</v>
      </c>
    </row>
    <row r="14" spans="1:3" x14ac:dyDescent="0.25">
      <c r="A14" s="18"/>
      <c r="B14" s="3" t="s">
        <v>4</v>
      </c>
      <c r="C14" s="21">
        <f>SUM(C10:C13)</f>
        <v>0</v>
      </c>
    </row>
    <row r="15" spans="1:3" x14ac:dyDescent="0.25">
      <c r="A15" s="28" t="s">
        <v>5</v>
      </c>
      <c r="B15" s="29"/>
      <c r="C15" s="22">
        <f>C14</f>
        <v>0</v>
      </c>
    </row>
    <row r="16" spans="1:3" x14ac:dyDescent="0.25">
      <c r="A16" s="32" t="s">
        <v>6</v>
      </c>
      <c r="B16" s="33"/>
      <c r="C16" s="23">
        <f>ROUND(C15*0.21,0)</f>
        <v>0</v>
      </c>
    </row>
    <row r="17" spans="1:3" x14ac:dyDescent="0.25">
      <c r="A17" s="28" t="s">
        <v>7</v>
      </c>
      <c r="B17" s="29"/>
      <c r="C17" s="22">
        <f>C15+C16</f>
        <v>0</v>
      </c>
    </row>
  </sheetData>
  <mergeCells count="7">
    <mergeCell ref="A1:C1"/>
    <mergeCell ref="C8:C9"/>
    <mergeCell ref="A17:B17"/>
    <mergeCell ref="A8:A9"/>
    <mergeCell ref="B8:B9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topLeftCell="A19" workbookViewId="0">
      <selection activeCell="F19" sqref="F19"/>
    </sheetView>
  </sheetViews>
  <sheetFormatPr defaultRowHeight="15" x14ac:dyDescent="0.25"/>
  <cols>
    <col min="1" max="1" width="52.7109375" customWidth="1"/>
    <col min="2" max="2" width="10.7109375" customWidth="1"/>
    <col min="4" max="5" width="14.85546875" customWidth="1"/>
    <col min="7" max="7" width="10.42578125" customWidth="1"/>
    <col min="8" max="8" width="12.28515625" customWidth="1"/>
  </cols>
  <sheetData>
    <row r="1" spans="1:5" ht="23.25" x14ac:dyDescent="0.25">
      <c r="A1" s="2" t="s">
        <v>20</v>
      </c>
    </row>
    <row r="2" spans="1:5" ht="15.75" x14ac:dyDescent="0.25">
      <c r="A2" s="5" t="s">
        <v>16</v>
      </c>
    </row>
    <row r="4" spans="1:5" s="4" customFormat="1" ht="30" x14ac:dyDescent="0.2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</row>
    <row r="5" spans="1:5" ht="90" x14ac:dyDescent="0.25">
      <c r="A5" s="8" t="s">
        <v>21</v>
      </c>
      <c r="B5" s="10" t="s">
        <v>15</v>
      </c>
      <c r="C5" s="10">
        <v>54</v>
      </c>
      <c r="D5" s="11"/>
      <c r="E5" s="11">
        <f>C5*D5</f>
        <v>0</v>
      </c>
    </row>
    <row r="6" spans="1:5" ht="77.25" x14ac:dyDescent="0.25">
      <c r="A6" s="8" t="s">
        <v>62</v>
      </c>
      <c r="B6" s="10" t="s">
        <v>15</v>
      </c>
      <c r="C6" s="10">
        <v>90</v>
      </c>
      <c r="D6" s="11"/>
      <c r="E6" s="11">
        <f>C6*D6</f>
        <v>0</v>
      </c>
    </row>
    <row r="7" spans="1:5" ht="150" x14ac:dyDescent="0.25">
      <c r="A7" s="8" t="s">
        <v>63</v>
      </c>
      <c r="B7" s="10" t="s">
        <v>15</v>
      </c>
      <c r="C7" s="10">
        <v>28</v>
      </c>
      <c r="D7" s="11"/>
      <c r="E7" s="11">
        <f>C7*D7</f>
        <v>0</v>
      </c>
    </row>
    <row r="8" spans="1:5" ht="60" x14ac:dyDescent="0.25">
      <c r="A8" s="8" t="s">
        <v>26</v>
      </c>
      <c r="B8" s="10" t="s">
        <v>25</v>
      </c>
      <c r="C8" s="10">
        <v>11</v>
      </c>
      <c r="D8" s="11"/>
      <c r="E8" s="11">
        <f t="shared" ref="E8" si="0">C8*D8</f>
        <v>0</v>
      </c>
    </row>
    <row r="9" spans="1:5" ht="45" x14ac:dyDescent="0.25">
      <c r="A9" s="8" t="s">
        <v>23</v>
      </c>
      <c r="B9" s="10" t="s">
        <v>15</v>
      </c>
      <c r="C9" s="10">
        <v>7</v>
      </c>
      <c r="D9" s="11"/>
      <c r="E9" s="11">
        <f t="shared" ref="E9" si="1">C9*D9</f>
        <v>0</v>
      </c>
    </row>
    <row r="10" spans="1:5" ht="75" x14ac:dyDescent="0.25">
      <c r="A10" s="8" t="s">
        <v>27</v>
      </c>
      <c r="B10" s="10" t="s">
        <v>15</v>
      </c>
      <c r="C10" s="10">
        <v>54</v>
      </c>
      <c r="D10" s="11"/>
      <c r="E10" s="11">
        <f t="shared" ref="E10:E26" si="2">C10*D10</f>
        <v>0</v>
      </c>
    </row>
    <row r="11" spans="1:5" ht="60" x14ac:dyDescent="0.25">
      <c r="A11" s="8" t="s">
        <v>22</v>
      </c>
      <c r="B11" s="10" t="s">
        <v>13</v>
      </c>
      <c r="C11" s="10">
        <v>1</v>
      </c>
      <c r="D11" s="11"/>
      <c r="E11" s="11">
        <f t="shared" si="2"/>
        <v>0</v>
      </c>
    </row>
    <row r="12" spans="1:5" ht="75" x14ac:dyDescent="0.25">
      <c r="A12" s="4" t="s">
        <v>45</v>
      </c>
      <c r="B12" s="10"/>
      <c r="C12" s="10">
        <v>1</v>
      </c>
      <c r="D12" s="11"/>
      <c r="E12" s="11">
        <f t="shared" si="2"/>
        <v>0</v>
      </c>
    </row>
    <row r="13" spans="1:5" ht="45" x14ac:dyDescent="0.25">
      <c r="A13" s="8" t="s">
        <v>46</v>
      </c>
      <c r="B13" s="10"/>
      <c r="C13" s="10">
        <v>1</v>
      </c>
      <c r="D13" s="11"/>
      <c r="E13" s="11">
        <f t="shared" si="2"/>
        <v>0</v>
      </c>
    </row>
    <row r="14" spans="1:5" ht="37.9" customHeight="1" x14ac:dyDescent="0.25">
      <c r="A14" s="34" t="s">
        <v>24</v>
      </c>
      <c r="B14" s="35"/>
      <c r="C14" s="35"/>
      <c r="D14" s="35"/>
      <c r="E14" s="36"/>
    </row>
    <row r="15" spans="1:5" ht="30" x14ac:dyDescent="0.25">
      <c r="A15" s="24" t="s">
        <v>69</v>
      </c>
      <c r="B15" s="25"/>
      <c r="C15" s="10">
        <v>1</v>
      </c>
      <c r="D15" s="11"/>
      <c r="E15" s="11">
        <f t="shared" ref="E15" si="3">C15*D15</f>
        <v>0</v>
      </c>
    </row>
    <row r="16" spans="1:5" ht="60" x14ac:dyDescent="0.25">
      <c r="A16" s="8" t="s">
        <v>53</v>
      </c>
      <c r="B16" s="10" t="s">
        <v>13</v>
      </c>
      <c r="C16" s="10">
        <v>1</v>
      </c>
      <c r="D16" s="11"/>
      <c r="E16" s="11">
        <f t="shared" ref="E16" si="4">C16*D16</f>
        <v>0</v>
      </c>
    </row>
    <row r="17" spans="1:5" x14ac:dyDescent="0.25">
      <c r="A17" s="8" t="s">
        <v>29</v>
      </c>
      <c r="B17" s="10" t="s">
        <v>13</v>
      </c>
      <c r="C17" s="10">
        <v>9</v>
      </c>
      <c r="D17" s="11"/>
      <c r="E17" s="11">
        <f t="shared" si="2"/>
        <v>0</v>
      </c>
    </row>
    <row r="18" spans="1:5" ht="90" x14ac:dyDescent="0.25">
      <c r="A18" s="8" t="s">
        <v>73</v>
      </c>
      <c r="B18" s="10" t="s">
        <v>13</v>
      </c>
      <c r="C18" s="10">
        <v>1</v>
      </c>
      <c r="D18" s="11"/>
      <c r="E18" s="11">
        <f t="shared" ref="E18" si="5">C18*D18</f>
        <v>0</v>
      </c>
    </row>
    <row r="19" spans="1:5" ht="45" x14ac:dyDescent="0.25">
      <c r="A19" s="8" t="s">
        <v>54</v>
      </c>
      <c r="B19" s="10" t="s">
        <v>13</v>
      </c>
      <c r="C19" s="10">
        <v>3</v>
      </c>
      <c r="D19" s="11"/>
      <c r="E19" s="11">
        <f t="shared" ref="E19:E21" si="6">C19*D19</f>
        <v>0</v>
      </c>
    </row>
    <row r="20" spans="1:5" x14ac:dyDescent="0.25">
      <c r="A20" s="8" t="s">
        <v>64</v>
      </c>
      <c r="B20" s="10"/>
      <c r="C20" s="10">
        <v>1</v>
      </c>
      <c r="D20" s="11"/>
      <c r="E20" s="11">
        <f t="shared" si="6"/>
        <v>0</v>
      </c>
    </row>
    <row r="21" spans="1:5" x14ac:dyDescent="0.25">
      <c r="A21" s="8" t="s">
        <v>30</v>
      </c>
      <c r="B21" s="10"/>
      <c r="C21" s="10">
        <v>1</v>
      </c>
      <c r="D21" s="11"/>
      <c r="E21" s="11">
        <f t="shared" si="6"/>
        <v>0</v>
      </c>
    </row>
    <row r="22" spans="1:5" x14ac:dyDescent="0.25">
      <c r="A22" s="9" t="s">
        <v>17</v>
      </c>
      <c r="B22" s="10"/>
      <c r="C22" s="10">
        <v>1</v>
      </c>
      <c r="D22" s="11"/>
      <c r="E22" s="11">
        <f t="shared" si="2"/>
        <v>0</v>
      </c>
    </row>
    <row r="23" spans="1:5" x14ac:dyDescent="0.25">
      <c r="A23" s="9" t="s">
        <v>31</v>
      </c>
      <c r="B23" s="10"/>
      <c r="C23" s="10">
        <v>1</v>
      </c>
      <c r="D23" s="11"/>
      <c r="E23" s="11">
        <f t="shared" si="2"/>
        <v>0</v>
      </c>
    </row>
    <row r="24" spans="1:5" x14ac:dyDescent="0.25">
      <c r="A24" s="8" t="s">
        <v>32</v>
      </c>
      <c r="B24" s="6"/>
      <c r="C24" s="6">
        <v>1</v>
      </c>
      <c r="D24" s="11"/>
      <c r="E24" s="11">
        <f t="shared" si="2"/>
        <v>0</v>
      </c>
    </row>
    <row r="25" spans="1:5" x14ac:dyDescent="0.25">
      <c r="A25" s="9" t="s">
        <v>18</v>
      </c>
      <c r="B25" s="10"/>
      <c r="C25" s="10">
        <v>1</v>
      </c>
      <c r="D25" s="11"/>
      <c r="E25" s="11">
        <f t="shared" si="2"/>
        <v>0</v>
      </c>
    </row>
    <row r="26" spans="1:5" x14ac:dyDescent="0.25">
      <c r="A26" s="9" t="s">
        <v>19</v>
      </c>
      <c r="B26" s="10"/>
      <c r="C26" s="10">
        <v>1</v>
      </c>
      <c r="D26" s="11"/>
      <c r="E26" s="11">
        <f t="shared" si="2"/>
        <v>0</v>
      </c>
    </row>
    <row r="27" spans="1:5" x14ac:dyDescent="0.25">
      <c r="A27" s="13" t="s">
        <v>14</v>
      </c>
      <c r="B27" s="14"/>
      <c r="C27" s="14"/>
      <c r="D27" s="14"/>
      <c r="E27" s="12">
        <f>SUM(E5:E13,E15:E26)</f>
        <v>0</v>
      </c>
    </row>
  </sheetData>
  <mergeCells count="1">
    <mergeCell ref="A14:E14"/>
  </mergeCells>
  <pageMargins left="0.7" right="0.7" top="0.78740157499999996" bottom="0.78740157499999996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topLeftCell="A13" workbookViewId="0">
      <selection activeCell="D17" sqref="D17:D27"/>
    </sheetView>
  </sheetViews>
  <sheetFormatPr defaultRowHeight="15" x14ac:dyDescent="0.25"/>
  <cols>
    <col min="1" max="1" width="52.7109375" customWidth="1"/>
    <col min="2" max="2" width="10.7109375" customWidth="1"/>
    <col min="4" max="5" width="14.85546875" customWidth="1"/>
    <col min="7" max="7" width="10.42578125" customWidth="1"/>
    <col min="8" max="8" width="12.28515625" customWidth="1"/>
  </cols>
  <sheetData>
    <row r="1" spans="1:5" ht="23.25" x14ac:dyDescent="0.25">
      <c r="A1" s="2" t="s">
        <v>56</v>
      </c>
    </row>
    <row r="2" spans="1:5" ht="15.75" x14ac:dyDescent="0.25">
      <c r="A2" s="5" t="s">
        <v>16</v>
      </c>
    </row>
    <row r="4" spans="1:5" s="4" customFormat="1" ht="30" x14ac:dyDescent="0.2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</row>
    <row r="5" spans="1:5" ht="92.25" x14ac:dyDescent="0.25">
      <c r="A5" s="8" t="s">
        <v>65</v>
      </c>
      <c r="B5" s="10" t="s">
        <v>15</v>
      </c>
      <c r="C5" s="10">
        <v>66</v>
      </c>
      <c r="D5" s="11"/>
      <c r="E5" s="11">
        <f>C5*D5</f>
        <v>0</v>
      </c>
    </row>
    <row r="6" spans="1:5" ht="77.25" x14ac:dyDescent="0.25">
      <c r="A6" s="8" t="s">
        <v>66</v>
      </c>
      <c r="B6" s="10" t="s">
        <v>15</v>
      </c>
      <c r="C6" s="10">
        <v>120</v>
      </c>
      <c r="D6" s="11"/>
      <c r="E6" s="11">
        <f>C6*D6</f>
        <v>0</v>
      </c>
    </row>
    <row r="7" spans="1:5" ht="60" x14ac:dyDescent="0.25">
      <c r="A7" s="8" t="s">
        <v>26</v>
      </c>
      <c r="B7" s="10" t="s">
        <v>25</v>
      </c>
      <c r="C7" s="10">
        <v>11</v>
      </c>
      <c r="D7" s="11"/>
      <c r="E7" s="11">
        <f t="shared" ref="E7:E27" si="0">C7*D7</f>
        <v>0</v>
      </c>
    </row>
    <row r="8" spans="1:5" ht="47.25" x14ac:dyDescent="0.25">
      <c r="A8" s="8" t="s">
        <v>71</v>
      </c>
      <c r="B8" s="10" t="s">
        <v>15</v>
      </c>
      <c r="C8" s="10">
        <v>66</v>
      </c>
      <c r="D8" s="11"/>
      <c r="E8" s="11">
        <f t="shared" si="0"/>
        <v>0</v>
      </c>
    </row>
    <row r="9" spans="1:5" ht="60" x14ac:dyDescent="0.25">
      <c r="A9" s="8" t="s">
        <v>67</v>
      </c>
      <c r="B9" s="10" t="s">
        <v>13</v>
      </c>
      <c r="C9" s="10">
        <v>1</v>
      </c>
      <c r="D9" s="11"/>
      <c r="E9" s="11">
        <f t="shared" si="0"/>
        <v>0</v>
      </c>
    </row>
    <row r="10" spans="1:5" ht="45" x14ac:dyDescent="0.25">
      <c r="A10" s="8" t="s">
        <v>57</v>
      </c>
      <c r="B10" s="10" t="s">
        <v>13</v>
      </c>
      <c r="C10" s="10">
        <v>1</v>
      </c>
      <c r="D10" s="11"/>
      <c r="E10" s="11">
        <f t="shared" ref="E10" si="1">C10*D10</f>
        <v>0</v>
      </c>
    </row>
    <row r="11" spans="1:5" ht="75" x14ac:dyDescent="0.25">
      <c r="A11" s="4" t="s">
        <v>45</v>
      </c>
      <c r="B11" s="10"/>
      <c r="C11" s="10">
        <v>1</v>
      </c>
      <c r="D11" s="11"/>
      <c r="E11" s="11">
        <f t="shared" si="0"/>
        <v>0</v>
      </c>
    </row>
    <row r="12" spans="1:5" ht="60" x14ac:dyDescent="0.25">
      <c r="A12" s="8" t="s">
        <v>68</v>
      </c>
      <c r="B12" s="10"/>
      <c r="C12" s="10">
        <v>1</v>
      </c>
      <c r="D12" s="11"/>
      <c r="E12" s="11">
        <f t="shared" si="0"/>
        <v>0</v>
      </c>
    </row>
    <row r="13" spans="1:5" x14ac:dyDescent="0.25">
      <c r="A13" s="9" t="s">
        <v>74</v>
      </c>
      <c r="B13" s="10"/>
      <c r="C13" s="10">
        <v>1</v>
      </c>
      <c r="D13" s="11"/>
      <c r="E13" s="11">
        <f>C13*D13</f>
        <v>0</v>
      </c>
    </row>
    <row r="14" spans="1:5" ht="30" x14ac:dyDescent="0.25">
      <c r="A14" s="8" t="s">
        <v>75</v>
      </c>
      <c r="B14" s="10"/>
      <c r="C14" s="10">
        <v>1</v>
      </c>
      <c r="D14" s="11"/>
      <c r="E14" s="11">
        <f>C14*D14</f>
        <v>0</v>
      </c>
    </row>
    <row r="15" spans="1:5" ht="17.25" x14ac:dyDescent="0.25">
      <c r="A15" s="9" t="s">
        <v>72</v>
      </c>
      <c r="B15" s="10"/>
      <c r="C15" s="10">
        <v>1</v>
      </c>
      <c r="D15" s="11"/>
      <c r="E15" s="11">
        <f>C15*D15</f>
        <v>0</v>
      </c>
    </row>
    <row r="16" spans="1:5" ht="37.9" customHeight="1" x14ac:dyDescent="0.25">
      <c r="A16" s="34" t="s">
        <v>24</v>
      </c>
      <c r="B16" s="35"/>
      <c r="C16" s="35"/>
      <c r="D16" s="35"/>
      <c r="E16" s="36"/>
    </row>
    <row r="17" spans="1:5" ht="30" x14ac:dyDescent="0.25">
      <c r="A17" s="24" t="s">
        <v>69</v>
      </c>
      <c r="B17" s="25"/>
      <c r="C17" s="10">
        <v>1</v>
      </c>
      <c r="D17" s="11"/>
      <c r="E17" s="11">
        <f t="shared" ref="E17:E18" si="2">C17*D17</f>
        <v>0</v>
      </c>
    </row>
    <row r="18" spans="1:5" ht="45" x14ac:dyDescent="0.25">
      <c r="A18" s="8" t="s">
        <v>55</v>
      </c>
      <c r="B18" s="10" t="s">
        <v>13</v>
      </c>
      <c r="C18" s="10">
        <v>1</v>
      </c>
      <c r="D18" s="11"/>
      <c r="E18" s="11">
        <f t="shared" si="2"/>
        <v>0</v>
      </c>
    </row>
    <row r="19" spans="1:5" x14ac:dyDescent="0.25">
      <c r="A19" s="8" t="s">
        <v>29</v>
      </c>
      <c r="B19" s="10" t="s">
        <v>13</v>
      </c>
      <c r="C19" s="10">
        <v>9</v>
      </c>
      <c r="D19" s="11"/>
      <c r="E19" s="11">
        <f t="shared" si="0"/>
        <v>0</v>
      </c>
    </row>
    <row r="20" spans="1:5" ht="90" x14ac:dyDescent="0.25">
      <c r="A20" s="8" t="s">
        <v>28</v>
      </c>
      <c r="B20" s="10" t="s">
        <v>13</v>
      </c>
      <c r="C20" s="10">
        <v>1</v>
      </c>
      <c r="D20" s="11"/>
      <c r="E20" s="11">
        <f t="shared" si="0"/>
        <v>0</v>
      </c>
    </row>
    <row r="21" spans="1:5" ht="30" x14ac:dyDescent="0.25">
      <c r="A21" s="8" t="s">
        <v>70</v>
      </c>
      <c r="B21" s="10" t="s">
        <v>13</v>
      </c>
      <c r="C21" s="10">
        <v>4</v>
      </c>
      <c r="D21" s="11"/>
      <c r="E21" s="11">
        <f t="shared" si="0"/>
        <v>0</v>
      </c>
    </row>
    <row r="22" spans="1:5" x14ac:dyDescent="0.25">
      <c r="A22" s="8" t="s">
        <v>30</v>
      </c>
      <c r="B22" s="10"/>
      <c r="C22" s="10">
        <v>1</v>
      </c>
      <c r="D22" s="11"/>
      <c r="E22" s="11">
        <f t="shared" si="0"/>
        <v>0</v>
      </c>
    </row>
    <row r="23" spans="1:5" x14ac:dyDescent="0.25">
      <c r="A23" s="9" t="s">
        <v>17</v>
      </c>
      <c r="B23" s="10"/>
      <c r="C23" s="10">
        <v>1</v>
      </c>
      <c r="D23" s="11"/>
      <c r="E23" s="11">
        <f t="shared" si="0"/>
        <v>0</v>
      </c>
    </row>
    <row r="24" spans="1:5" x14ac:dyDescent="0.25">
      <c r="A24" s="9" t="s">
        <v>31</v>
      </c>
      <c r="B24" s="10"/>
      <c r="C24" s="10">
        <v>1</v>
      </c>
      <c r="D24" s="11"/>
      <c r="E24" s="11">
        <f t="shared" si="0"/>
        <v>0</v>
      </c>
    </row>
    <row r="25" spans="1:5" x14ac:dyDescent="0.25">
      <c r="A25" s="8" t="s">
        <v>32</v>
      </c>
      <c r="B25" s="6"/>
      <c r="C25" s="6">
        <v>1</v>
      </c>
      <c r="D25" s="11"/>
      <c r="E25" s="11">
        <f t="shared" si="0"/>
        <v>0</v>
      </c>
    </row>
    <row r="26" spans="1:5" x14ac:dyDescent="0.25">
      <c r="A26" s="9" t="s">
        <v>18</v>
      </c>
      <c r="B26" s="10"/>
      <c r="C26" s="10">
        <v>1</v>
      </c>
      <c r="D26" s="11"/>
      <c r="E26" s="11">
        <f t="shared" si="0"/>
        <v>0</v>
      </c>
    </row>
    <row r="27" spans="1:5" x14ac:dyDescent="0.25">
      <c r="A27" s="9" t="s">
        <v>19</v>
      </c>
      <c r="B27" s="10"/>
      <c r="C27" s="10">
        <v>1</v>
      </c>
      <c r="D27" s="11"/>
      <c r="E27" s="11">
        <f t="shared" si="0"/>
        <v>0</v>
      </c>
    </row>
    <row r="28" spans="1:5" x14ac:dyDescent="0.25">
      <c r="A28" s="13" t="s">
        <v>14</v>
      </c>
      <c r="B28" s="14"/>
      <c r="C28" s="14"/>
      <c r="D28" s="14"/>
      <c r="E28" s="12">
        <f>SUM(E5:E12,E17:E27)</f>
        <v>0</v>
      </c>
    </row>
  </sheetData>
  <mergeCells count="1">
    <mergeCell ref="A16:E16"/>
  </mergeCells>
  <pageMargins left="0.7" right="0.7" top="0.78740157499999996" bottom="0.78740157499999996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topLeftCell="A10" workbookViewId="0">
      <selection activeCell="D13" sqref="D13:D21"/>
    </sheetView>
  </sheetViews>
  <sheetFormatPr defaultRowHeight="15" x14ac:dyDescent="0.25"/>
  <cols>
    <col min="1" max="1" width="52.7109375" customWidth="1"/>
    <col min="2" max="2" width="10.7109375" customWidth="1"/>
    <col min="4" max="5" width="14.85546875" customWidth="1"/>
    <col min="7" max="7" width="10.42578125" customWidth="1"/>
    <col min="8" max="8" width="12.28515625" customWidth="1"/>
  </cols>
  <sheetData>
    <row r="1" spans="1:5" ht="23.25" x14ac:dyDescent="0.25">
      <c r="A1" s="2" t="s">
        <v>39</v>
      </c>
    </row>
    <row r="2" spans="1:5" ht="15.75" x14ac:dyDescent="0.25">
      <c r="A2" s="5" t="s">
        <v>16</v>
      </c>
    </row>
    <row r="4" spans="1:5" s="4" customFormat="1" ht="30" x14ac:dyDescent="0.2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</row>
    <row r="5" spans="1:5" ht="45" x14ac:dyDescent="0.25">
      <c r="A5" s="8" t="s">
        <v>33</v>
      </c>
      <c r="B5" s="10" t="s">
        <v>15</v>
      </c>
      <c r="C5" s="10">
        <v>16</v>
      </c>
      <c r="D5" s="11"/>
      <c r="E5" s="11">
        <f>C5*D5</f>
        <v>0</v>
      </c>
    </row>
    <row r="6" spans="1:5" ht="60" x14ac:dyDescent="0.25">
      <c r="A6" s="8" t="s">
        <v>34</v>
      </c>
      <c r="B6" s="10" t="s">
        <v>15</v>
      </c>
      <c r="C6" s="10">
        <v>35</v>
      </c>
      <c r="D6" s="11"/>
      <c r="E6" s="11">
        <f>C6*D6</f>
        <v>0</v>
      </c>
    </row>
    <row r="7" spans="1:5" ht="33" customHeight="1" x14ac:dyDescent="0.25">
      <c r="A7" s="8" t="s">
        <v>49</v>
      </c>
      <c r="B7" s="10" t="s">
        <v>15</v>
      </c>
      <c r="C7" s="10">
        <v>7</v>
      </c>
      <c r="D7" s="11"/>
      <c r="E7" s="11">
        <f t="shared" ref="E7:E21" si="0">C7*D7</f>
        <v>0</v>
      </c>
    </row>
    <row r="8" spans="1:5" ht="60" x14ac:dyDescent="0.25">
      <c r="A8" s="8" t="s">
        <v>35</v>
      </c>
      <c r="B8" s="10" t="s">
        <v>15</v>
      </c>
      <c r="C8" s="10">
        <v>16</v>
      </c>
      <c r="D8" s="11"/>
      <c r="E8" s="11">
        <f t="shared" si="0"/>
        <v>0</v>
      </c>
    </row>
    <row r="9" spans="1:5" ht="60" x14ac:dyDescent="0.25">
      <c r="A9" s="8" t="s">
        <v>36</v>
      </c>
      <c r="B9" s="10" t="s">
        <v>13</v>
      </c>
      <c r="C9" s="10">
        <v>1</v>
      </c>
      <c r="D9" s="11"/>
      <c r="E9" s="11">
        <f t="shared" si="0"/>
        <v>0</v>
      </c>
    </row>
    <row r="10" spans="1:5" ht="75" x14ac:dyDescent="0.25">
      <c r="A10" s="4" t="s">
        <v>45</v>
      </c>
      <c r="B10" s="10"/>
      <c r="C10" s="10">
        <v>1</v>
      </c>
      <c r="D10" s="11"/>
      <c r="E10" s="11">
        <f t="shared" si="0"/>
        <v>0</v>
      </c>
    </row>
    <row r="11" spans="1:5" ht="45" x14ac:dyDescent="0.25">
      <c r="A11" s="8" t="s">
        <v>51</v>
      </c>
      <c r="B11" s="10"/>
      <c r="C11" s="10">
        <v>1</v>
      </c>
      <c r="D11" s="11"/>
      <c r="E11" s="11">
        <f t="shared" si="0"/>
        <v>0</v>
      </c>
    </row>
    <row r="12" spans="1:5" ht="37.9" customHeight="1" x14ac:dyDescent="0.25">
      <c r="A12" s="34" t="s">
        <v>24</v>
      </c>
      <c r="B12" s="35"/>
      <c r="C12" s="35"/>
      <c r="D12" s="35"/>
      <c r="E12" s="36"/>
    </row>
    <row r="13" spans="1:5" x14ac:dyDescent="0.25">
      <c r="A13" t="s">
        <v>50</v>
      </c>
      <c r="B13" s="15"/>
      <c r="C13" s="10">
        <v>1</v>
      </c>
      <c r="D13" s="11"/>
      <c r="E13" s="11">
        <f t="shared" ref="E13" si="1">C13*D13</f>
        <v>0</v>
      </c>
    </row>
    <row r="14" spans="1:5" x14ac:dyDescent="0.25">
      <c r="A14" s="8" t="s">
        <v>37</v>
      </c>
      <c r="B14" s="10" t="s">
        <v>13</v>
      </c>
      <c r="C14" s="10">
        <v>5</v>
      </c>
      <c r="D14" s="11"/>
      <c r="E14" s="11">
        <f t="shared" si="0"/>
        <v>0</v>
      </c>
    </row>
    <row r="15" spans="1:5" ht="45" x14ac:dyDescent="0.25">
      <c r="A15" s="8" t="s">
        <v>48</v>
      </c>
      <c r="B15" s="10" t="s">
        <v>13</v>
      </c>
      <c r="C15" s="10">
        <v>1</v>
      </c>
      <c r="D15" s="11"/>
      <c r="E15" s="11">
        <f t="shared" si="0"/>
        <v>0</v>
      </c>
    </row>
    <row r="16" spans="1:5" ht="30" x14ac:dyDescent="0.25">
      <c r="A16" s="8" t="s">
        <v>38</v>
      </c>
      <c r="B16" s="10" t="s">
        <v>13</v>
      </c>
      <c r="C16" s="10">
        <v>1</v>
      </c>
      <c r="D16" s="11"/>
      <c r="E16" s="11">
        <f t="shared" si="0"/>
        <v>0</v>
      </c>
    </row>
    <row r="17" spans="1:5" x14ac:dyDescent="0.25">
      <c r="A17" s="8" t="s">
        <v>30</v>
      </c>
      <c r="B17" s="10"/>
      <c r="C17" s="10">
        <v>1</v>
      </c>
      <c r="D17" s="11"/>
      <c r="E17" s="11">
        <f t="shared" si="0"/>
        <v>0</v>
      </c>
    </row>
    <row r="18" spans="1:5" x14ac:dyDescent="0.25">
      <c r="A18" s="9" t="s">
        <v>31</v>
      </c>
      <c r="B18" s="10"/>
      <c r="C18" s="10">
        <v>1</v>
      </c>
      <c r="D18" s="11"/>
      <c r="E18" s="11">
        <f t="shared" si="0"/>
        <v>0</v>
      </c>
    </row>
    <row r="19" spans="1:5" x14ac:dyDescent="0.25">
      <c r="A19" s="8" t="s">
        <v>32</v>
      </c>
      <c r="B19" s="6"/>
      <c r="C19" s="6">
        <v>1</v>
      </c>
      <c r="D19" s="11"/>
      <c r="E19" s="11">
        <f t="shared" si="0"/>
        <v>0</v>
      </c>
    </row>
    <row r="20" spans="1:5" x14ac:dyDescent="0.25">
      <c r="A20" s="9" t="s">
        <v>18</v>
      </c>
      <c r="B20" s="10"/>
      <c r="C20" s="10">
        <v>1</v>
      </c>
      <c r="D20" s="11"/>
      <c r="E20" s="11">
        <f t="shared" si="0"/>
        <v>0</v>
      </c>
    </row>
    <row r="21" spans="1:5" x14ac:dyDescent="0.25">
      <c r="A21" s="9" t="s">
        <v>19</v>
      </c>
      <c r="B21" s="10"/>
      <c r="C21" s="10">
        <v>1</v>
      </c>
      <c r="D21" s="11"/>
      <c r="E21" s="11">
        <f t="shared" si="0"/>
        <v>0</v>
      </c>
    </row>
    <row r="22" spans="1:5" x14ac:dyDescent="0.25">
      <c r="A22" s="13" t="s">
        <v>14</v>
      </c>
      <c r="B22" s="14"/>
      <c r="C22" s="14"/>
      <c r="D22" s="14"/>
      <c r="E22" s="12">
        <f>SUM(E5:E11,E13:E21)</f>
        <v>0</v>
      </c>
    </row>
  </sheetData>
  <mergeCells count="1">
    <mergeCell ref="A12:E12"/>
  </mergeCells>
  <pageMargins left="0.7" right="0.7" top="0.78740157499999996" bottom="0.78740157499999996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1"/>
  <sheetViews>
    <sheetView topLeftCell="A10" workbookViewId="0">
      <selection activeCell="D15" sqref="D15"/>
    </sheetView>
  </sheetViews>
  <sheetFormatPr defaultRowHeight="15" x14ac:dyDescent="0.25"/>
  <cols>
    <col min="1" max="1" width="52.7109375" customWidth="1"/>
    <col min="2" max="2" width="10.7109375" customWidth="1"/>
    <col min="4" max="5" width="14.85546875" customWidth="1"/>
    <col min="7" max="7" width="10.42578125" customWidth="1"/>
    <col min="8" max="8" width="12.28515625" customWidth="1"/>
  </cols>
  <sheetData>
    <row r="1" spans="1:5" ht="23.25" x14ac:dyDescent="0.25">
      <c r="A1" s="2" t="s">
        <v>40</v>
      </c>
    </row>
    <row r="2" spans="1:5" ht="15.75" x14ac:dyDescent="0.25">
      <c r="A2" s="5" t="s">
        <v>16</v>
      </c>
    </row>
    <row r="4" spans="1:5" s="4" customFormat="1" ht="30" x14ac:dyDescent="0.2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</row>
    <row r="5" spans="1:5" ht="45" x14ac:dyDescent="0.25">
      <c r="A5" s="8" t="s">
        <v>41</v>
      </c>
      <c r="B5" s="10" t="s">
        <v>15</v>
      </c>
      <c r="C5" s="10">
        <v>16</v>
      </c>
      <c r="D5" s="11"/>
      <c r="E5" s="11">
        <f>C5*D5</f>
        <v>0</v>
      </c>
    </row>
    <row r="6" spans="1:5" ht="60" x14ac:dyDescent="0.25">
      <c r="A6" s="8" t="s">
        <v>42</v>
      </c>
      <c r="B6" s="10" t="s">
        <v>15</v>
      </c>
      <c r="C6" s="10">
        <v>35</v>
      </c>
      <c r="D6" s="11"/>
      <c r="E6" s="11">
        <f>C6*D6</f>
        <v>0</v>
      </c>
    </row>
    <row r="7" spans="1:5" ht="45" x14ac:dyDescent="0.25">
      <c r="A7" s="8" t="s">
        <v>43</v>
      </c>
      <c r="B7" s="10" t="s">
        <v>15</v>
      </c>
      <c r="C7" s="10">
        <v>8</v>
      </c>
      <c r="D7" s="11"/>
      <c r="E7" s="11">
        <f t="shared" ref="E7:E20" si="0">C7*D7</f>
        <v>0</v>
      </c>
    </row>
    <row r="8" spans="1:5" ht="60" x14ac:dyDescent="0.25">
      <c r="A8" s="8" t="s">
        <v>44</v>
      </c>
      <c r="B8" s="10" t="s">
        <v>15</v>
      </c>
      <c r="C8" s="10">
        <v>16</v>
      </c>
      <c r="D8" s="11"/>
      <c r="E8" s="11">
        <f t="shared" si="0"/>
        <v>0</v>
      </c>
    </row>
    <row r="9" spans="1:5" ht="60" x14ac:dyDescent="0.25">
      <c r="A9" s="4" t="s">
        <v>58</v>
      </c>
      <c r="B9" s="10"/>
      <c r="C9" s="10">
        <v>1</v>
      </c>
      <c r="D9" s="11"/>
      <c r="E9" s="11">
        <f t="shared" si="0"/>
        <v>0</v>
      </c>
    </row>
    <row r="10" spans="1:5" ht="45" x14ac:dyDescent="0.25">
      <c r="A10" s="8" t="s">
        <v>47</v>
      </c>
      <c r="B10" s="10"/>
      <c r="C10" s="10">
        <v>1</v>
      </c>
      <c r="D10" s="11"/>
      <c r="E10" s="11">
        <f t="shared" si="0"/>
        <v>0</v>
      </c>
    </row>
    <row r="11" spans="1:5" ht="37.9" customHeight="1" x14ac:dyDescent="0.25">
      <c r="A11" s="34" t="s">
        <v>24</v>
      </c>
      <c r="B11" s="35"/>
      <c r="C11" s="35"/>
      <c r="D11" s="35"/>
      <c r="E11" s="36"/>
    </row>
    <row r="12" spans="1:5" x14ac:dyDescent="0.25">
      <c r="A12" t="s">
        <v>50</v>
      </c>
      <c r="B12" s="15"/>
      <c r="C12" s="10">
        <v>1</v>
      </c>
      <c r="D12" s="11"/>
      <c r="E12" s="11">
        <f t="shared" ref="E12" si="1">C12*D12</f>
        <v>0</v>
      </c>
    </row>
    <row r="13" spans="1:5" x14ac:dyDescent="0.25">
      <c r="A13" s="8" t="s">
        <v>37</v>
      </c>
      <c r="B13" s="10" t="s">
        <v>13</v>
      </c>
      <c r="C13" s="10">
        <v>4</v>
      </c>
      <c r="D13" s="11"/>
      <c r="E13" s="11">
        <f t="shared" si="0"/>
        <v>0</v>
      </c>
    </row>
    <row r="14" spans="1:5" ht="45" x14ac:dyDescent="0.25">
      <c r="A14" s="8" t="s">
        <v>52</v>
      </c>
      <c r="B14" s="10" t="s">
        <v>13</v>
      </c>
      <c r="C14" s="10">
        <v>1</v>
      </c>
      <c r="D14" s="11"/>
      <c r="E14" s="11">
        <f t="shared" si="0"/>
        <v>0</v>
      </c>
    </row>
    <row r="15" spans="1:5" ht="30" x14ac:dyDescent="0.25">
      <c r="A15" s="8" t="s">
        <v>38</v>
      </c>
      <c r="B15" s="10" t="s">
        <v>13</v>
      </c>
      <c r="C15" s="10">
        <v>1</v>
      </c>
      <c r="D15" s="11"/>
      <c r="E15" s="11">
        <f t="shared" si="0"/>
        <v>0</v>
      </c>
    </row>
    <row r="16" spans="1:5" x14ac:dyDescent="0.25">
      <c r="A16" s="8" t="s">
        <v>30</v>
      </c>
      <c r="B16" s="10"/>
      <c r="C16" s="10">
        <v>1</v>
      </c>
      <c r="D16" s="11"/>
      <c r="E16" s="11">
        <f t="shared" si="0"/>
        <v>0</v>
      </c>
    </row>
    <row r="17" spans="1:5" x14ac:dyDescent="0.25">
      <c r="A17" s="9" t="s">
        <v>31</v>
      </c>
      <c r="B17" s="10"/>
      <c r="C17" s="10">
        <v>1</v>
      </c>
      <c r="D17" s="11"/>
      <c r="E17" s="11">
        <f t="shared" si="0"/>
        <v>0</v>
      </c>
    </row>
    <row r="18" spans="1:5" x14ac:dyDescent="0.25">
      <c r="A18" s="8" t="s">
        <v>32</v>
      </c>
      <c r="B18" s="6"/>
      <c r="C18" s="6">
        <v>1</v>
      </c>
      <c r="D18" s="11"/>
      <c r="E18" s="11">
        <f t="shared" si="0"/>
        <v>0</v>
      </c>
    </row>
    <row r="19" spans="1:5" x14ac:dyDescent="0.25">
      <c r="A19" s="9" t="s">
        <v>18</v>
      </c>
      <c r="B19" s="10"/>
      <c r="C19" s="10">
        <v>1</v>
      </c>
      <c r="D19" s="11"/>
      <c r="E19" s="11">
        <f t="shared" si="0"/>
        <v>0</v>
      </c>
    </row>
    <row r="20" spans="1:5" x14ac:dyDescent="0.25">
      <c r="A20" s="9" t="s">
        <v>19</v>
      </c>
      <c r="B20" s="10"/>
      <c r="C20" s="10">
        <v>1</v>
      </c>
      <c r="D20" s="11"/>
      <c r="E20" s="11">
        <f t="shared" si="0"/>
        <v>0</v>
      </c>
    </row>
    <row r="21" spans="1:5" x14ac:dyDescent="0.25">
      <c r="A21" s="13" t="s">
        <v>14</v>
      </c>
      <c r="B21" s="14"/>
      <c r="C21" s="14"/>
      <c r="D21" s="14"/>
      <c r="E21" s="12">
        <f>SUM(E5:E10,E12:E20)</f>
        <v>0</v>
      </c>
    </row>
  </sheetData>
  <mergeCells count="1">
    <mergeCell ref="A11:E11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</vt:lpstr>
      <vt:lpstr>ucebna_5</vt:lpstr>
      <vt:lpstr>ucebna_11</vt:lpstr>
      <vt:lpstr>kab_TV</vt:lpstr>
      <vt:lpstr>kab_HUM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Nikola Lukešová</cp:lastModifiedBy>
  <cp:lastPrinted>2021-04-07T12:12:01Z</cp:lastPrinted>
  <dcterms:created xsi:type="dcterms:W3CDTF">2021-02-06T09:34:12Z</dcterms:created>
  <dcterms:modified xsi:type="dcterms:W3CDTF">2021-04-07T12:12:16Z</dcterms:modified>
</cp:coreProperties>
</file>