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ocuments\PROJEKTY\ZŠ Žebrák\PROJEKT\Rozdělení rozpočtu na pavilony\"/>
    </mc:Choice>
  </mc:AlternateContent>
  <xr:revisionPtr revIDLastSave="0" documentId="13_ncr:1_{EA5DA514-86BD-454E-B848-59BFC83778CA}" xr6:coauthVersionLast="45" xr6:coauthVersionMax="45" xr10:uidLastSave="{00000000-0000-0000-0000-000000000000}"/>
  <bookViews>
    <workbookView xWindow="-120" yWindow="-120" windowWidth="19440" windowHeight="15150" tabRatio="845" xr2:uid="{00000000-000D-0000-FFFF-FFFF00000000}"/>
  </bookViews>
  <sheets>
    <sheet name="Rekapitulace pavilon 2" sheetId="1" r:id="rId1"/>
    <sheet name="ICT" sheetId="5" r:id="rId2"/>
    <sheet name="Jednotný čas" sheetId="7" r:id="rId3"/>
    <sheet name="Místní rozhlas" sheetId="6" r:id="rId4"/>
  </sheets>
  <definedNames>
    <definedName name="D">#REF!</definedName>
    <definedName name="DI">#REF!</definedName>
    <definedName name="DIN">#REF!</definedName>
    <definedName name="EX">#REF!</definedName>
    <definedName name="MA">#REF!</definedName>
    <definedName name="_xlnm.Print_Titles" localSheetId="1">ICT!$3:$4</definedName>
    <definedName name="_xlnm.Print_Titles" localSheetId="0">'Rekapitulace pavilon 2'!$3:$4</definedName>
    <definedName name="_xlnm.Print_Area" localSheetId="0">'Rekapitulace pavilon 2'!$A$1:$D$11</definedName>
    <definedName name="USD">#REF!</definedName>
    <definedName name="Z_FBF5F353_BBD0_4154_BAA5_8861A75C2431_.wvu.PrintArea" localSheetId="1" hidden="1">ICT!$A$1:$I$29</definedName>
    <definedName name="Z_FBF5F353_BBD0_4154_BAA5_8861A75C2431_.wvu.PrintArea" localSheetId="0" hidden="1">'Rekapitulace pavilon 2'!$A$1:$D$11</definedName>
    <definedName name="Z_FBF5F353_BBD0_4154_BAA5_8861A75C2431_.wvu.PrintTitles" localSheetId="1" hidden="1">ICT!$3:$4</definedName>
    <definedName name="Z_FBF5F353_BBD0_4154_BAA5_8861A75C2431_.wvu.PrintTitles" localSheetId="0" hidden="1">'Rekapitulace pavilon 2'!$3:$4</definedName>
  </definedNames>
  <calcPr calcId="191029"/>
  <customWorkbookViews>
    <customWorkbookView name="Tomas – osobní zobrazení" guid="{FBF5F353-BBD0-4154-BAA5-8861A75C2431}" mergeInterval="0" personalView="1" maximized="1" xWindow="-8" yWindow="-8" windowWidth="1296" windowHeight="1010" tabRatio="84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6" l="1"/>
  <c r="I10" i="6"/>
  <c r="G11" i="6"/>
  <c r="I11" i="6"/>
  <c r="G9" i="7"/>
  <c r="I9" i="7"/>
  <c r="G10" i="7"/>
  <c r="I10" i="7"/>
  <c r="G11" i="7"/>
  <c r="I11" i="7"/>
  <c r="G20" i="5"/>
  <c r="I20" i="5"/>
  <c r="G21" i="5"/>
  <c r="I21" i="5"/>
  <c r="G6" i="6" l="1"/>
  <c r="I6" i="6"/>
  <c r="G14" i="5"/>
  <c r="I14" i="5"/>
  <c r="G15" i="5"/>
  <c r="I15" i="5"/>
  <c r="G16" i="5"/>
  <c r="I16" i="5"/>
  <c r="G17" i="5"/>
  <c r="I17" i="5"/>
  <c r="G19" i="5"/>
  <c r="I19" i="5"/>
  <c r="G8" i="5"/>
  <c r="I8" i="5"/>
  <c r="G7" i="5"/>
  <c r="I7" i="5"/>
  <c r="I16" i="6"/>
  <c r="I15" i="6"/>
  <c r="I14" i="6"/>
  <c r="I12" i="6"/>
  <c r="G12" i="6"/>
  <c r="I9" i="6"/>
  <c r="G9" i="6"/>
  <c r="I8" i="6"/>
  <c r="G8" i="6"/>
  <c r="I7" i="6"/>
  <c r="G7" i="6"/>
  <c r="I15" i="7"/>
  <c r="I14" i="7"/>
  <c r="I13" i="7"/>
  <c r="I8" i="7"/>
  <c r="G8" i="7"/>
  <c r="I7" i="7"/>
  <c r="G7" i="7"/>
  <c r="I6" i="7"/>
  <c r="G6" i="7"/>
  <c r="G13" i="6" l="1"/>
  <c r="I13" i="6"/>
  <c r="I12" i="7"/>
  <c r="G12" i="7"/>
  <c r="I27" i="5"/>
  <c r="I26" i="5"/>
  <c r="I25" i="5"/>
  <c r="I24" i="5"/>
  <c r="I22" i="5"/>
  <c r="G22" i="5"/>
  <c r="I18" i="5"/>
  <c r="G18" i="5"/>
  <c r="I13" i="5"/>
  <c r="G13" i="5"/>
  <c r="I12" i="5"/>
  <c r="G12" i="5"/>
  <c r="I11" i="5"/>
  <c r="G11" i="5"/>
  <c r="I10" i="5"/>
  <c r="G10" i="5"/>
  <c r="I9" i="5"/>
  <c r="G9" i="5"/>
  <c r="I6" i="5"/>
  <c r="G6" i="5"/>
  <c r="I17" i="6" l="1"/>
  <c r="C7" i="1" s="1"/>
  <c r="I16" i="7"/>
  <c r="C6" i="1" s="1"/>
  <c r="G23" i="5"/>
  <c r="I23" i="5"/>
  <c r="I28" i="5" l="1"/>
  <c r="C5" i="1" l="1"/>
  <c r="C8" i="1" s="1"/>
  <c r="C9" i="1" s="1"/>
  <c r="C10" i="1" s="1"/>
  <c r="C11" i="1" s="1"/>
</calcChain>
</file>

<file path=xl/sharedStrings.xml><?xml version="1.0" encoding="utf-8"?>
<sst xmlns="http://schemas.openxmlformats.org/spreadsheetml/2006/main" count="134" uniqueCount="51">
  <si>
    <t>MJ</t>
  </si>
  <si>
    <t>počet</t>
  </si>
  <si>
    <t xml:space="preserve">   Kč/MJ</t>
  </si>
  <si>
    <t>Cena celkem</t>
  </si>
  <si>
    <t>Materiál</t>
  </si>
  <si>
    <t>Práce</t>
  </si>
  <si>
    <t>PČ</t>
  </si>
  <si>
    <t>Specifikace položky</t>
  </si>
  <si>
    <t>Typové označení</t>
  </si>
  <si>
    <t>Mezisoučet</t>
  </si>
  <si>
    <t>kpl</t>
  </si>
  <si>
    <t>Dokumentace skutečného provedení</t>
  </si>
  <si>
    <t>CELKEM</t>
  </si>
  <si>
    <t>Mimostaveništní doprava</t>
  </si>
  <si>
    <t>ks</t>
  </si>
  <si>
    <t>m</t>
  </si>
  <si>
    <t>Výkaz výměr</t>
  </si>
  <si>
    <t>Cena</t>
  </si>
  <si>
    <t xml:space="preserve">Mezisoučet </t>
  </si>
  <si>
    <t>Celkem cena bez DPH</t>
  </si>
  <si>
    <t>DPH 21%</t>
  </si>
  <si>
    <t>Celkem cena včetně DPH</t>
  </si>
  <si>
    <t xml:space="preserve"> </t>
  </si>
  <si>
    <t>ICT - rozvody ICT</t>
  </si>
  <si>
    <t>19´´ management panel, 1U, plastová oka, jednostranný</t>
  </si>
  <si>
    <t>19´´ napájecí panel, 6x zás. 230V UTE, přepěťová ochrana 3.st.</t>
  </si>
  <si>
    <t>Zhotovitelská dokumentace (RDS)</t>
  </si>
  <si>
    <t>Měření kabeláže, vystavení protokolu</t>
  </si>
  <si>
    <t xml:space="preserve">Drobný nespecifikovaný instalační a spojovací materiál </t>
  </si>
  <si>
    <t>Jednotný čas</t>
  </si>
  <si>
    <t>Místní rozhlas</t>
  </si>
  <si>
    <t>19´´ nástěnný datový rozvaděč, 15U, 600x500, standardní provedení</t>
  </si>
  <si>
    <t>19´´ patch panel, 1U, 24xRJ45, cat.5, UTP</t>
  </si>
  <si>
    <t xml:space="preserve">Datový kabel, U/UTP, cat.5e, 100MHz, PVC </t>
  </si>
  <si>
    <t>19´´ optická vana, 1U, čelní panel pro 8xSC</t>
  </si>
  <si>
    <t>Komunikační zásuvka 2xRJ45, cat.5, UTP, zapuštěné provedení (design dle výběru)</t>
  </si>
  <si>
    <t>Lišta plastová vkládací nášlapná (dimenzování dle uživatele)</t>
  </si>
  <si>
    <t>Ohebná plastová instalační trubka, vnější Ø25mm, odolnost 320N/5cm, provedení pod omítku</t>
  </si>
  <si>
    <t>Ohebná plastová instalační trubka, vnější Ø32mm, odolnost 320N/5cm, provedení pod omítku</t>
  </si>
  <si>
    <t>Ohebná plastová instalační trubka, vnější Ø40mm, odolnost 320N/5cm, provedení pod omítku</t>
  </si>
  <si>
    <t>Ohebná plastová instalační trubka, vnější Ø50mm, odolnost 320N/5cm, provedení pod omítku</t>
  </si>
  <si>
    <t>Optický kabel, 4 vlákna, SM9/125um</t>
  </si>
  <si>
    <t>Mikrotrubička tlustostěnná, 10/6mm, HDPE</t>
  </si>
  <si>
    <t>Kabel CYKY 3x1,5</t>
  </si>
  <si>
    <t xml:space="preserve">m </t>
  </si>
  <si>
    <t>Reproduktor nástěnný, 1,5-3-6W/100V, přepínač výkonu</t>
  </si>
  <si>
    <t>Kompletní příslušenství pro optické vany (kazety, ochrany, spojky SC/SC, pidtaily, management, apod.)</t>
  </si>
  <si>
    <t>Výseky</t>
  </si>
  <si>
    <t>Úklid</t>
  </si>
  <si>
    <t xml:space="preserve">Kabel reproduktorový pro 100V rozvod, lanko 2x1,5  </t>
  </si>
  <si>
    <t>ZŠ Žebrák, pavilon 2 - rekapitulace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</si>
</sst>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  <numFmt numFmtId="166" formatCode="#,##0_ ;[Red]\-#,##0\ "/>
    <numFmt numFmtId="167" formatCode="#,##0&quot; F&quot;_);[Red]\(#,##0&quot; F&quot;\)"/>
    <numFmt numFmtId="168" formatCode="_(&quot;$&quot;* #,##0.00_);_(&quot;$&quot;* \(#,##0.00\);_(&quot;$&quot;* &quot;-&quot;??_);_(@_)"/>
    <numFmt numFmtId="169" formatCode="_-[$€-2]\ * #,##0.00_-;\-[$€-2]\ * #,##0.00_-;_-[$€-2]\ * &quot;-&quot;??_-"/>
    <numFmt numFmtId="170" formatCode="#,##0\ [$Kč-405];\-#,##0\ [$Kč-405]"/>
  </numFmts>
  <fonts count="48">
    <font>
      <sz val="10"/>
      <name val="Arial CE"/>
      <charset val="238"/>
    </font>
    <font>
      <sz val="10"/>
      <name val="Arial"/>
      <family val="2"/>
      <charset val="238"/>
    </font>
    <font>
      <sz val="9"/>
      <color indexed="7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family val="2"/>
      <charset val="238"/>
    </font>
    <font>
      <b/>
      <sz val="24"/>
      <name val="Arial"/>
      <family val="2"/>
      <charset val="238"/>
    </font>
    <font>
      <b/>
      <sz val="20"/>
      <name val="Arial CE"/>
      <family val="2"/>
      <charset val="238"/>
    </font>
    <font>
      <b/>
      <sz val="16"/>
      <color indexed="9"/>
      <name val="Arial CE"/>
      <family val="2"/>
      <charset val="238"/>
    </font>
    <font>
      <sz val="14"/>
      <name val="Stamp"/>
      <charset val="238"/>
    </font>
    <font>
      <b/>
      <sz val="10"/>
      <color indexed="8"/>
      <name val="Arial CE"/>
      <family val="2"/>
      <charset val="238"/>
    </font>
    <font>
      <b/>
      <sz val="10"/>
      <name val="Arial Narrow CE"/>
      <family val="2"/>
      <charset val="238"/>
    </font>
    <font>
      <b/>
      <sz val="8"/>
      <color indexed="8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24"/>
      <name val="Arial"/>
      <family val="2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</font>
    <font>
      <b/>
      <sz val="10"/>
      <color indexed="17"/>
      <name val="Arial CE"/>
      <charset val="238"/>
    </font>
    <font>
      <sz val="10"/>
      <color indexed="17"/>
      <name val="Arial CE"/>
      <charset val="238"/>
    </font>
    <font>
      <b/>
      <sz val="11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lightGray">
        <fgColor indexed="22"/>
        <bgColor indexed="22"/>
      </patternFill>
    </fill>
    <fill>
      <patternFill patternType="solid">
        <f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23"/>
      </bottom>
      <diagonal/>
    </border>
    <border>
      <left style="thin">
        <color indexed="23"/>
      </left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medium">
        <color indexed="64"/>
      </bottom>
      <diagonal/>
    </border>
    <border>
      <left/>
      <right/>
      <top style="hair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25" fillId="0" borderId="0" applyProtection="0"/>
    <xf numFmtId="0" fontId="1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0" borderId="1" applyNumberFormat="0" applyFill="0" applyAlignment="0" applyProtection="0"/>
    <xf numFmtId="170" fontId="19" fillId="0" borderId="2" applyProtection="0">
      <alignment horizontal="right" vertical="center"/>
    </xf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0" borderId="0"/>
    <xf numFmtId="0" fontId="29" fillId="3" borderId="0" applyNumberFormat="0" applyBorder="0" applyAlignment="0" applyProtection="0"/>
    <xf numFmtId="0" fontId="14" fillId="16" borderId="0" applyNumberFormat="0" applyBorder="0" applyAlignment="0" applyProtection="0">
      <alignment horizontal="left"/>
    </xf>
    <xf numFmtId="0" fontId="30" fillId="17" borderId="3" applyNumberFormat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9" fontId="8" fillId="0" borderId="4" applyNumberFormat="0">
      <alignment vertical="center" wrapText="1"/>
    </xf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49" fontId="15" fillId="18" borderId="8" applyNumberFormat="0" applyFont="0" applyAlignment="0">
      <alignment horizontal="left" vertical="center"/>
    </xf>
    <xf numFmtId="49" fontId="16" fillId="19" borderId="9" applyNumberFormat="0" applyAlignment="0">
      <alignment horizontal="left" vertical="center"/>
    </xf>
    <xf numFmtId="49" fontId="17" fillId="20" borderId="0" applyNumberFormat="0" applyAlignment="0">
      <alignment horizontal="left" vertical="center"/>
    </xf>
    <xf numFmtId="0" fontId="34" fillId="0" borderId="0" applyNumberFormat="0" applyFill="0" applyBorder="0" applyAlignment="0" applyProtection="0"/>
    <xf numFmtId="0" fontId="35" fillId="21" borderId="0" applyNumberFormat="0" applyBorder="0" applyAlignment="0" applyProtection="0"/>
    <xf numFmtId="170" fontId="19" fillId="0" borderId="2">
      <alignment vertical="center"/>
      <protection locked="0"/>
    </xf>
    <xf numFmtId="0" fontId="10" fillId="0" borderId="0"/>
    <xf numFmtId="0" fontId="8" fillId="0" borderId="0" applyProtection="0"/>
    <xf numFmtId="0" fontId="25" fillId="0" borderId="0"/>
    <xf numFmtId="0" fontId="25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Protection="0"/>
    <xf numFmtId="0" fontId="8" fillId="0" borderId="0" applyProtection="0"/>
    <xf numFmtId="0" fontId="2" fillId="0" borderId="0"/>
    <xf numFmtId="0" fontId="18" fillId="0" borderId="0" applyNumberFormat="0" applyFill="0" applyBorder="0" applyAlignment="0" applyProtection="0">
      <alignment horizontal="left"/>
    </xf>
    <xf numFmtId="0" fontId="19" fillId="0" borderId="2" applyProtection="0">
      <alignment vertical="center"/>
    </xf>
    <xf numFmtId="0" fontId="20" fillId="0" borderId="0" applyFill="0" applyBorder="0" applyProtection="0">
      <alignment horizontal="left"/>
    </xf>
    <xf numFmtId="0" fontId="21" fillId="0" borderId="2" applyProtection="0">
      <alignment horizontal="justify" vertical="center" wrapText="1"/>
    </xf>
    <xf numFmtId="49" fontId="22" fillId="0" borderId="0" applyNumberFormat="0">
      <alignment horizontal="left" vertical="center"/>
    </xf>
    <xf numFmtId="0" fontId="25" fillId="22" borderId="10" applyNumberFormat="0" applyFont="0" applyAlignment="0" applyProtection="0"/>
    <xf numFmtId="0" fontId="36" fillId="0" borderId="11" applyNumberFormat="0" applyFill="0" applyAlignment="0" applyProtection="0"/>
    <xf numFmtId="0" fontId="37" fillId="4" borderId="0" applyNumberFormat="0" applyBorder="0" applyAlignment="0" applyProtection="0"/>
    <xf numFmtId="0" fontId="12" fillId="0" borderId="0"/>
    <xf numFmtId="0" fontId="8" fillId="0" borderId="0" applyProtection="0"/>
    <xf numFmtId="0" fontId="38" fillId="0" borderId="0" applyNumberFormat="0" applyFill="0" applyBorder="0" applyAlignment="0" applyProtection="0"/>
    <xf numFmtId="0" fontId="23" fillId="18" borderId="12">
      <alignment vertical="center"/>
    </xf>
    <xf numFmtId="0" fontId="39" fillId="7" borderId="13" applyNumberFormat="0" applyAlignment="0" applyProtection="0"/>
    <xf numFmtId="0" fontId="40" fillId="23" borderId="13" applyNumberFormat="0" applyAlignment="0" applyProtection="0"/>
    <xf numFmtId="0" fontId="41" fillId="23" borderId="14" applyNumberFormat="0" applyAlignment="0" applyProtection="0"/>
    <xf numFmtId="0" fontId="42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</cellStyleXfs>
  <cellXfs count="135">
    <xf numFmtId="0" fontId="0" fillId="0" borderId="0" xfId="0"/>
    <xf numFmtId="0" fontId="1" fillId="0" borderId="0" xfId="63" applyFont="1" applyAlignment="1">
      <alignment vertical="center"/>
    </xf>
    <xf numFmtId="0" fontId="1" fillId="0" borderId="0" xfId="63" applyFont="1" applyAlignment="1">
      <alignment horizontal="center" vertical="center"/>
    </xf>
    <xf numFmtId="4" fontId="4" fillId="0" borderId="0" xfId="63" applyNumberFormat="1" applyFont="1" applyFill="1" applyBorder="1" applyAlignment="1">
      <alignment vertical="center"/>
    </xf>
    <xf numFmtId="0" fontId="1" fillId="0" borderId="0" xfId="63" applyFont="1" applyFill="1" applyBorder="1" applyAlignment="1">
      <alignment vertical="center"/>
    </xf>
    <xf numFmtId="0" fontId="1" fillId="0" borderId="0" xfId="63" applyFont="1" applyBorder="1" applyAlignment="1">
      <alignment vertical="center"/>
    </xf>
    <xf numFmtId="4" fontId="1" fillId="0" borderId="0" xfId="63" applyNumberFormat="1" applyFont="1" applyBorder="1" applyAlignment="1">
      <alignment vertical="center"/>
    </xf>
    <xf numFmtId="0" fontId="1" fillId="0" borderId="0" xfId="63" applyFont="1" applyBorder="1" applyAlignment="1">
      <alignment horizontal="center" vertical="center"/>
    </xf>
    <xf numFmtId="0" fontId="1" fillId="0" borderId="16" xfId="63" applyFont="1" applyBorder="1" applyAlignment="1">
      <alignment vertical="center"/>
    </xf>
    <xf numFmtId="0" fontId="24" fillId="0" borderId="0" xfId="63" applyFont="1" applyBorder="1" applyAlignment="1">
      <alignment vertical="center"/>
    </xf>
    <xf numFmtId="4" fontId="6" fillId="0" borderId="17" xfId="63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6" fillId="0" borderId="12" xfId="63" applyFont="1" applyBorder="1" applyAlignment="1">
      <alignment horizontal="left" vertical="center" wrapText="1"/>
    </xf>
    <xf numFmtId="0" fontId="5" fillId="0" borderId="12" xfId="62" applyFont="1" applyBorder="1" applyAlignment="1">
      <alignment horizontal="center" vertical="center" wrapText="1"/>
    </xf>
    <xf numFmtId="0" fontId="1" fillId="0" borderId="0" xfId="63" applyFont="1" applyFill="1" applyBorder="1" applyAlignment="1">
      <alignment horizontal="right" vertical="center"/>
    </xf>
    <xf numFmtId="0" fontId="1" fillId="0" borderId="0" xfId="63" applyFont="1" applyFill="1" applyAlignment="1">
      <alignment horizontal="right" vertical="center"/>
    </xf>
    <xf numFmtId="0" fontId="1" fillId="0" borderId="0" xfId="63" applyFont="1" applyFill="1" applyBorder="1" applyAlignment="1">
      <alignment horizontal="center" vertical="center"/>
    </xf>
    <xf numFmtId="0" fontId="1" fillId="0" borderId="0" xfId="63" applyFont="1" applyFill="1" applyAlignment="1">
      <alignment horizontal="center" vertical="center"/>
    </xf>
    <xf numFmtId="0" fontId="1" fillId="0" borderId="16" xfId="63" applyFont="1" applyFill="1" applyBorder="1" applyAlignment="1">
      <alignment vertical="center"/>
    </xf>
    <xf numFmtId="0" fontId="44" fillId="0" borderId="0" xfId="0" applyFont="1" applyFill="1" applyAlignment="1" applyProtection="1">
      <alignment horizontal="center" vertical="center"/>
    </xf>
    <xf numFmtId="0" fontId="45" fillId="0" borderId="0" xfId="0" applyFont="1" applyFill="1" applyAlignment="1" applyProtection="1">
      <alignment horizontal="center" vertical="center"/>
    </xf>
    <xf numFmtId="0" fontId="1" fillId="0" borderId="0" xfId="63" applyFont="1" applyFill="1" applyAlignment="1">
      <alignment vertical="center"/>
    </xf>
    <xf numFmtId="165" fontId="1" fillId="0" borderId="0" xfId="63" applyNumberFormat="1" applyFont="1" applyFill="1" applyAlignment="1">
      <alignment vertical="center"/>
    </xf>
    <xf numFmtId="165" fontId="5" fillId="0" borderId="19" xfId="63" applyNumberFormat="1" applyFont="1" applyFill="1" applyBorder="1" applyAlignment="1">
      <alignment horizontal="right" vertical="center"/>
    </xf>
    <xf numFmtId="165" fontId="5" fillId="0" borderId="19" xfId="62" applyNumberFormat="1" applyFont="1" applyBorder="1" applyAlignment="1">
      <alignment horizontal="right" vertical="center" wrapText="1"/>
    </xf>
    <xf numFmtId="165" fontId="5" fillId="0" borderId="22" xfId="62" applyNumberFormat="1" applyFont="1" applyFill="1" applyBorder="1" applyAlignment="1">
      <alignment horizontal="right" vertical="center" wrapText="1"/>
    </xf>
    <xf numFmtId="0" fontId="5" fillId="0" borderId="18" xfId="63" applyFont="1" applyFill="1" applyBorder="1" applyAlignment="1">
      <alignment horizontal="left" vertical="center" wrapText="1"/>
    </xf>
    <xf numFmtId="0" fontId="5" fillId="0" borderId="15" xfId="63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vertical="center" wrapText="1"/>
    </xf>
    <xf numFmtId="0" fontId="5" fillId="0" borderId="18" xfId="62" applyFont="1" applyFill="1" applyBorder="1" applyAlignment="1">
      <alignment horizontal="center" vertical="center" wrapText="1"/>
    </xf>
    <xf numFmtId="165" fontId="5" fillId="0" borderId="18" xfId="62" applyNumberFormat="1" applyFont="1" applyFill="1" applyBorder="1" applyAlignment="1">
      <alignment horizontal="right" vertical="center" wrapText="1"/>
    </xf>
    <xf numFmtId="0" fontId="5" fillId="0" borderId="19" xfId="63" applyFont="1" applyFill="1" applyBorder="1" applyAlignment="1">
      <alignment horizontal="left" vertical="center" wrapText="1"/>
    </xf>
    <xf numFmtId="0" fontId="5" fillId="0" borderId="19" xfId="62" applyFont="1" applyFill="1" applyBorder="1" applyAlignment="1">
      <alignment horizontal="center" vertical="center" wrapText="1"/>
    </xf>
    <xf numFmtId="0" fontId="5" fillId="0" borderId="15" xfId="62" applyFont="1" applyFill="1" applyBorder="1" applyAlignment="1">
      <alignment horizontal="center" vertical="center" wrapText="1"/>
    </xf>
    <xf numFmtId="165" fontId="5" fillId="0" borderId="15" xfId="62" applyNumberFormat="1" applyFont="1" applyFill="1" applyBorder="1" applyAlignment="1">
      <alignment horizontal="right" vertical="center" wrapText="1"/>
    </xf>
    <xf numFmtId="0" fontId="5" fillId="0" borderId="22" xfId="63" applyFont="1" applyFill="1" applyBorder="1" applyAlignment="1">
      <alignment horizontal="left" vertical="center" wrapText="1"/>
    </xf>
    <xf numFmtId="0" fontId="5" fillId="0" borderId="22" xfId="62" applyFont="1" applyFill="1" applyBorder="1" applyAlignment="1">
      <alignment horizontal="center" vertical="center" wrapText="1"/>
    </xf>
    <xf numFmtId="4" fontId="5" fillId="0" borderId="12" xfId="62" applyNumberFormat="1" applyFont="1" applyBorder="1" applyAlignment="1">
      <alignment vertical="center" wrapText="1"/>
    </xf>
    <xf numFmtId="165" fontId="6" fillId="0" borderId="20" xfId="62" applyNumberFormat="1" applyFont="1" applyBorder="1" applyAlignment="1">
      <alignment vertical="center" wrapText="1"/>
    </xf>
    <xf numFmtId="165" fontId="5" fillId="0" borderId="21" xfId="62" applyNumberFormat="1" applyFont="1" applyFill="1" applyBorder="1" applyAlignment="1">
      <alignment vertical="center" wrapText="1"/>
    </xf>
    <xf numFmtId="165" fontId="5" fillId="0" borderId="19" xfId="62" applyNumberFormat="1" applyFont="1" applyFill="1" applyBorder="1" applyAlignment="1">
      <alignment horizontal="right" vertical="center" wrapText="1"/>
    </xf>
    <xf numFmtId="0" fontId="1" fillId="0" borderId="35" xfId="63" applyFont="1" applyBorder="1" applyAlignment="1">
      <alignment horizontal="center" vertical="center"/>
    </xf>
    <xf numFmtId="0" fontId="24" fillId="0" borderId="36" xfId="63" applyFont="1" applyBorder="1" applyAlignment="1">
      <alignment vertical="center"/>
    </xf>
    <xf numFmtId="0" fontId="1" fillId="0" borderId="36" xfId="63" applyFont="1" applyFill="1" applyBorder="1" applyAlignment="1">
      <alignment vertical="center"/>
    </xf>
    <xf numFmtId="0" fontId="1" fillId="0" borderId="37" xfId="63" applyFont="1" applyFill="1" applyBorder="1" applyAlignment="1">
      <alignment vertical="center"/>
    </xf>
    <xf numFmtId="0" fontId="1" fillId="0" borderId="38" xfId="63" applyFont="1" applyBorder="1" applyAlignment="1">
      <alignment horizontal="center" vertical="center"/>
    </xf>
    <xf numFmtId="0" fontId="1" fillId="0" borderId="39" xfId="63" applyFont="1" applyFill="1" applyBorder="1" applyAlignment="1">
      <alignment vertical="center"/>
    </xf>
    <xf numFmtId="0" fontId="5" fillId="0" borderId="45" xfId="63" applyFont="1" applyBorder="1" applyAlignment="1" applyProtection="1">
      <alignment horizontal="center" vertical="center"/>
      <protection locked="0"/>
    </xf>
    <xf numFmtId="0" fontId="5" fillId="28" borderId="55" xfId="63" applyFont="1" applyFill="1" applyBorder="1" applyAlignment="1">
      <alignment horizontal="center" vertical="center"/>
    </xf>
    <xf numFmtId="0" fontId="43" fillId="28" borderId="4" xfId="63" applyFont="1" applyFill="1" applyBorder="1" applyAlignment="1">
      <alignment horizontal="left" vertical="center" wrapText="1"/>
    </xf>
    <xf numFmtId="165" fontId="5" fillId="0" borderId="34" xfId="63" applyNumberFormat="1" applyFont="1" applyFill="1" applyBorder="1" applyAlignment="1">
      <alignment horizontal="right" vertical="center"/>
    </xf>
    <xf numFmtId="0" fontId="7" fillId="0" borderId="4" xfId="61" applyFont="1" applyFill="1" applyBorder="1" applyAlignment="1">
      <alignment vertical="center" wrapText="1"/>
    </xf>
    <xf numFmtId="0" fontId="7" fillId="0" borderId="4" xfId="61" applyFont="1" applyFill="1" applyBorder="1" applyAlignment="1">
      <alignment horizontal="center" vertical="center"/>
    </xf>
    <xf numFmtId="165" fontId="7" fillId="0" borderId="4" xfId="61" applyNumberFormat="1" applyFont="1" applyFill="1" applyBorder="1" applyAlignment="1">
      <alignment horizontal="right" vertical="center"/>
    </xf>
    <xf numFmtId="165" fontId="5" fillId="0" borderId="4" xfId="63" applyNumberFormat="1" applyFont="1" applyFill="1" applyBorder="1" applyAlignment="1">
      <alignment horizontal="right" vertical="center"/>
    </xf>
    <xf numFmtId="165" fontId="7" fillId="0" borderId="4" xfId="61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0" fontId="5" fillId="0" borderId="4" xfId="6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6" fillId="0" borderId="60" xfId="63" applyNumberFormat="1" applyFont="1" applyFill="1" applyBorder="1" applyAlignment="1">
      <alignment horizontal="center" vertical="center"/>
    </xf>
    <xf numFmtId="0" fontId="9" fillId="0" borderId="63" xfId="61" applyFont="1" applyFill="1" applyBorder="1" applyAlignment="1">
      <alignment horizontal="left" vertical="center" wrapText="1" indent="2"/>
    </xf>
    <xf numFmtId="165" fontId="5" fillId="0" borderId="64" xfId="63" applyNumberFormat="1" applyFont="1" applyFill="1" applyBorder="1" applyAlignment="1">
      <alignment horizontal="right" vertical="center"/>
    </xf>
    <xf numFmtId="0" fontId="5" fillId="0" borderId="65" xfId="63" applyFont="1" applyBorder="1" applyAlignment="1">
      <alignment horizontal="center" vertical="center"/>
    </xf>
    <xf numFmtId="165" fontId="6" fillId="0" borderId="66" xfId="62" applyNumberFormat="1" applyFont="1" applyFill="1" applyBorder="1" applyAlignment="1">
      <alignment vertical="center" wrapText="1"/>
    </xf>
    <xf numFmtId="0" fontId="5" fillId="0" borderId="67" xfId="63" applyFont="1" applyFill="1" applyBorder="1" applyAlignment="1">
      <alignment horizontal="center" vertical="center"/>
    </xf>
    <xf numFmtId="165" fontId="5" fillId="0" borderId="68" xfId="63" applyNumberFormat="1" applyFont="1" applyFill="1" applyBorder="1" applyAlignment="1">
      <alignment horizontal="right" vertical="center"/>
    </xf>
    <xf numFmtId="0" fontId="3" fillId="28" borderId="69" xfId="63" applyFont="1" applyFill="1" applyBorder="1" applyAlignment="1">
      <alignment horizontal="center" vertical="center"/>
    </xf>
    <xf numFmtId="0" fontId="3" fillId="28" borderId="70" xfId="63" applyFont="1" applyFill="1" applyBorder="1" applyAlignment="1">
      <alignment horizontal="left" vertical="center" wrapText="1"/>
    </xf>
    <xf numFmtId="0" fontId="3" fillId="28" borderId="70" xfId="62" applyFont="1" applyFill="1" applyBorder="1" applyAlignment="1">
      <alignment horizontal="center" vertical="center" wrapText="1"/>
    </xf>
    <xf numFmtId="165" fontId="3" fillId="28" borderId="70" xfId="62" applyNumberFormat="1" applyFont="1" applyFill="1" applyBorder="1" applyAlignment="1">
      <alignment horizontal="right" vertical="center" wrapText="1"/>
    </xf>
    <xf numFmtId="165" fontId="3" fillId="28" borderId="71" xfId="62" applyNumberFormat="1" applyFont="1" applyFill="1" applyBorder="1" applyAlignment="1">
      <alignment horizontal="right" vertical="center" wrapText="1"/>
    </xf>
    <xf numFmtId="0" fontId="9" fillId="0" borderId="72" xfId="61" applyFont="1" applyFill="1" applyBorder="1" applyAlignment="1">
      <alignment horizontal="left" vertical="center" wrapText="1" indent="2"/>
    </xf>
    <xf numFmtId="0" fontId="7" fillId="0" borderId="73" xfId="61" applyFont="1" applyFill="1" applyBorder="1" applyAlignment="1">
      <alignment vertical="center" wrapText="1"/>
    </xf>
    <xf numFmtId="0" fontId="7" fillId="0" borderId="73" xfId="61" applyFont="1" applyFill="1" applyBorder="1" applyAlignment="1">
      <alignment horizontal="center" vertical="center" wrapText="1"/>
    </xf>
    <xf numFmtId="0" fontId="7" fillId="0" borderId="73" xfId="61" applyFont="1" applyFill="1" applyBorder="1" applyAlignment="1">
      <alignment horizontal="center" vertical="center"/>
    </xf>
    <xf numFmtId="165" fontId="7" fillId="0" borderId="73" xfId="61" applyNumberFormat="1" applyFont="1" applyFill="1" applyBorder="1" applyAlignment="1">
      <alignment horizontal="right" vertical="center"/>
    </xf>
    <xf numFmtId="165" fontId="7" fillId="0" borderId="73" xfId="61" applyNumberFormat="1" applyFont="1" applyFill="1" applyBorder="1" applyAlignment="1">
      <alignment vertical="center"/>
    </xf>
    <xf numFmtId="165" fontId="5" fillId="0" borderId="74" xfId="63" applyNumberFormat="1" applyFont="1" applyFill="1" applyBorder="1" applyAlignment="1">
      <alignment horizontal="right" vertical="center"/>
    </xf>
    <xf numFmtId="0" fontId="5" fillId="0" borderId="4" xfId="63" applyFont="1" applyFill="1" applyBorder="1" applyAlignment="1">
      <alignment horizontal="center" vertical="center"/>
    </xf>
    <xf numFmtId="0" fontId="5" fillId="0" borderId="4" xfId="63" applyFont="1" applyFill="1" applyBorder="1" applyAlignment="1">
      <alignment horizontal="left" vertical="center" wrapText="1"/>
    </xf>
    <xf numFmtId="0" fontId="1" fillId="0" borderId="4" xfId="63" applyFont="1" applyBorder="1" applyAlignment="1">
      <alignment vertical="center"/>
    </xf>
    <xf numFmtId="165" fontId="5" fillId="0" borderId="4" xfId="63" applyNumberFormat="1" applyFont="1" applyFill="1" applyBorder="1" applyAlignment="1">
      <alignment vertical="center"/>
    </xf>
    <xf numFmtId="0" fontId="5" fillId="0" borderId="63" xfId="63" applyFont="1" applyFill="1" applyBorder="1" applyAlignment="1">
      <alignment horizontal="center" vertical="center"/>
    </xf>
    <xf numFmtId="0" fontId="5" fillId="0" borderId="78" xfId="63" applyFont="1" applyFill="1" applyBorder="1" applyAlignment="1">
      <alignment horizontal="center" vertical="center"/>
    </xf>
    <xf numFmtId="0" fontId="5" fillId="0" borderId="32" xfId="63" applyFont="1" applyFill="1" applyBorder="1" applyAlignment="1">
      <alignment horizontal="left" vertical="center" wrapText="1"/>
    </xf>
    <xf numFmtId="0" fontId="1" fillId="0" borderId="79" xfId="63" applyFont="1" applyBorder="1" applyAlignment="1">
      <alignment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2" xfId="63" applyFont="1" applyFill="1" applyBorder="1" applyAlignment="1">
      <alignment horizontal="center" vertical="center"/>
    </xf>
    <xf numFmtId="165" fontId="5" fillId="0" borderId="32" xfId="63" applyNumberFormat="1" applyFont="1" applyFill="1" applyBorder="1" applyAlignment="1">
      <alignment horizontal="right" vertical="center"/>
    </xf>
    <xf numFmtId="165" fontId="5" fillId="0" borderId="32" xfId="63" applyNumberFormat="1" applyFont="1" applyFill="1" applyBorder="1" applyAlignment="1">
      <alignment vertical="center"/>
    </xf>
    <xf numFmtId="165" fontId="5" fillId="0" borderId="80" xfId="63" applyNumberFormat="1" applyFont="1" applyFill="1" applyBorder="1" applyAlignment="1">
      <alignment horizontal="right" vertical="center"/>
    </xf>
    <xf numFmtId="0" fontId="1" fillId="0" borderId="81" xfId="63" applyFont="1" applyBorder="1" applyAlignment="1">
      <alignment vertical="center"/>
    </xf>
    <xf numFmtId="0" fontId="3" fillId="29" borderId="40" xfId="63" applyFont="1" applyFill="1" applyBorder="1" applyAlignment="1">
      <alignment horizontal="center" vertical="center"/>
    </xf>
    <xf numFmtId="0" fontId="0" fillId="29" borderId="42" xfId="0" applyFill="1" applyBorder="1" applyAlignment="1">
      <alignment horizontal="center" vertical="center"/>
    </xf>
    <xf numFmtId="0" fontId="3" fillId="29" borderId="23" xfId="63" applyFont="1" applyFill="1" applyBorder="1" applyAlignment="1">
      <alignment horizontal="left" vertical="center" indent="1"/>
    </xf>
    <xf numFmtId="0" fontId="0" fillId="29" borderId="17" xfId="0" applyFill="1" applyBorder="1" applyAlignment="1">
      <alignment horizontal="left" vertical="center" indent="1"/>
    </xf>
    <xf numFmtId="4" fontId="3" fillId="29" borderId="24" xfId="63" applyNumberFormat="1" applyFont="1" applyFill="1" applyBorder="1" applyAlignment="1">
      <alignment horizontal="right" vertical="center" wrapText="1" indent="3"/>
    </xf>
    <xf numFmtId="0" fontId="0" fillId="0" borderId="41" xfId="0" applyBorder="1" applyAlignment="1">
      <alignment horizontal="right" vertical="center" indent="3"/>
    </xf>
    <xf numFmtId="0" fontId="0" fillId="0" borderId="25" xfId="0" applyBorder="1" applyAlignment="1">
      <alignment horizontal="right" vertical="center" indent="3"/>
    </xf>
    <xf numFmtId="0" fontId="0" fillId="0" borderId="43" xfId="0" applyBorder="1" applyAlignment="1">
      <alignment horizontal="right" vertical="center" indent="3"/>
    </xf>
    <xf numFmtId="165" fontId="4" fillId="0" borderId="26" xfId="63" applyNumberFormat="1" applyFont="1" applyFill="1" applyBorder="1" applyAlignment="1">
      <alignment horizontal="right" vertical="center"/>
    </xf>
    <xf numFmtId="0" fontId="0" fillId="0" borderId="44" xfId="0" applyFill="1" applyBorder="1" applyAlignment="1">
      <alignment vertical="center"/>
    </xf>
    <xf numFmtId="165" fontId="3" fillId="28" borderId="27" xfId="62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vertical="center"/>
    </xf>
    <xf numFmtId="0" fontId="46" fillId="0" borderId="47" xfId="63" applyFont="1" applyBorder="1" applyAlignment="1">
      <alignment horizontal="left" vertical="center" wrapText="1" indent="2"/>
    </xf>
    <xf numFmtId="0" fontId="8" fillId="0" borderId="28" xfId="62" applyBorder="1" applyAlignment="1">
      <alignment horizontal="left" vertical="center" indent="2"/>
    </xf>
    <xf numFmtId="165" fontId="46" fillId="0" borderId="29" xfId="63" applyNumberFormat="1" applyFont="1" applyFill="1" applyBorder="1" applyAlignment="1">
      <alignment horizontal="right" vertical="center"/>
    </xf>
    <xf numFmtId="165" fontId="8" fillId="0" borderId="48" xfId="62" applyNumberFormat="1" applyBorder="1" applyAlignment="1">
      <alignment horizontal="right" vertical="center"/>
    </xf>
    <xf numFmtId="0" fontId="47" fillId="0" borderId="49" xfId="63" applyFont="1" applyFill="1" applyBorder="1" applyAlignment="1">
      <alignment horizontal="left" vertical="center" wrapText="1" indent="2"/>
    </xf>
    <xf numFmtId="0" fontId="25" fillId="0" borderId="30" xfId="62" applyFont="1" applyFill="1" applyBorder="1" applyAlignment="1">
      <alignment horizontal="left" vertical="center" indent="2"/>
    </xf>
    <xf numFmtId="165" fontId="47" fillId="0" borderId="31" xfId="63" applyNumberFormat="1" applyFont="1" applyFill="1" applyBorder="1" applyAlignment="1">
      <alignment horizontal="right" vertical="center"/>
    </xf>
    <xf numFmtId="165" fontId="25" fillId="0" borderId="50" xfId="62" applyNumberFormat="1" applyFont="1" applyFill="1" applyBorder="1" applyAlignment="1">
      <alignment horizontal="right" vertical="center"/>
    </xf>
    <xf numFmtId="0" fontId="46" fillId="0" borderId="51" xfId="63" applyFont="1" applyBorder="1" applyAlignment="1">
      <alignment horizontal="left" vertical="center" wrapText="1" indent="2"/>
    </xf>
    <xf numFmtId="0" fontId="8" fillId="0" borderId="52" xfId="62" applyBorder="1" applyAlignment="1">
      <alignment horizontal="left" vertical="center" indent="2"/>
    </xf>
    <xf numFmtId="165" fontId="46" fillId="0" borderId="53" xfId="63" applyNumberFormat="1" applyFont="1" applyFill="1" applyBorder="1" applyAlignment="1">
      <alignment horizontal="right" vertical="center"/>
    </xf>
    <xf numFmtId="165" fontId="1" fillId="0" borderId="54" xfId="63" applyNumberFormat="1" applyFont="1" applyBorder="1" applyAlignment="1">
      <alignment horizontal="right" vertical="center"/>
    </xf>
    <xf numFmtId="0" fontId="3" fillId="0" borderId="57" xfId="63" applyFont="1" applyFill="1" applyBorder="1" applyAlignment="1">
      <alignment horizontal="center" vertical="center"/>
    </xf>
    <xf numFmtId="0" fontId="3" fillId="0" borderId="17" xfId="63" applyFont="1" applyFill="1" applyBorder="1" applyAlignment="1">
      <alignment horizontal="center" vertical="center"/>
    </xf>
    <xf numFmtId="4" fontId="3" fillId="0" borderId="57" xfId="63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" fillId="29" borderId="75" xfId="61" applyFont="1" applyFill="1" applyBorder="1" applyAlignment="1">
      <alignment horizontal="left" vertical="center" wrapText="1" indent="2"/>
    </xf>
    <xf numFmtId="0" fontId="10" fillId="0" borderId="76" xfId="61" applyFont="1" applyBorder="1" applyAlignment="1">
      <alignment horizontal="left" indent="2"/>
    </xf>
    <xf numFmtId="0" fontId="10" fillId="0" borderId="77" xfId="61" applyFont="1" applyBorder="1" applyAlignment="1">
      <alignment horizontal="left" indent="2"/>
    </xf>
    <xf numFmtId="0" fontId="3" fillId="0" borderId="56" xfId="63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57" xfId="63" applyFont="1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3" fillId="0" borderId="58" xfId="63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57" xfId="63" applyFont="1" applyBorder="1" applyAlignment="1">
      <alignment horizontal="center" vertical="center"/>
    </xf>
    <xf numFmtId="0" fontId="3" fillId="0" borderId="17" xfId="63" applyFont="1" applyBorder="1" applyAlignment="1">
      <alignment horizontal="center" vertical="center"/>
    </xf>
    <xf numFmtId="0" fontId="9" fillId="29" borderId="61" xfId="61" applyFont="1" applyFill="1" applyBorder="1" applyAlignment="1">
      <alignment horizontal="left" vertical="center" wrapText="1" indent="2"/>
    </xf>
    <xf numFmtId="0" fontId="10" fillId="0" borderId="33" xfId="61" applyFont="1" applyBorder="1" applyAlignment="1">
      <alignment horizontal="left" indent="2"/>
    </xf>
    <xf numFmtId="0" fontId="10" fillId="0" borderId="62" xfId="61" applyFont="1" applyBorder="1" applyAlignment="1">
      <alignment horizontal="left" indent="2"/>
    </xf>
  </cellXfs>
  <cellStyles count="86">
    <cellStyle name="_tit_dokl" xfId="1" xr:uid="{00000000-0005-0000-0000-000000000000}"/>
    <cellStyle name="_ÚP Ostrava" xfId="2" xr:uid="{00000000-0005-0000-0000-000001000000}"/>
    <cellStyle name="20 % – Zvýraznění1 2" xfId="3" xr:uid="{00000000-0005-0000-0000-000002000000}"/>
    <cellStyle name="20 % – Zvýraznění2 2" xfId="4" xr:uid="{00000000-0005-0000-0000-000003000000}"/>
    <cellStyle name="20 % – Zvýraznění3 2" xfId="5" xr:uid="{00000000-0005-0000-0000-000004000000}"/>
    <cellStyle name="20 % – Zvýraznění4 2" xfId="6" xr:uid="{00000000-0005-0000-0000-000005000000}"/>
    <cellStyle name="20 % – Zvýraznění5 2" xfId="7" xr:uid="{00000000-0005-0000-0000-000006000000}"/>
    <cellStyle name="20 % – Zvýraznění6 2" xfId="8" xr:uid="{00000000-0005-0000-0000-000007000000}"/>
    <cellStyle name="40 % – Zvýraznění1 2" xfId="9" xr:uid="{00000000-0005-0000-0000-000008000000}"/>
    <cellStyle name="40 % – Zvýraznění2 2" xfId="10" xr:uid="{00000000-0005-0000-0000-000009000000}"/>
    <cellStyle name="40 % – Zvýraznění3 2" xfId="11" xr:uid="{00000000-0005-0000-0000-00000A000000}"/>
    <cellStyle name="40 % – Zvýraznění4 2" xfId="12" xr:uid="{00000000-0005-0000-0000-00000B000000}"/>
    <cellStyle name="40 % – Zvýraznění5 2" xfId="13" xr:uid="{00000000-0005-0000-0000-00000C000000}"/>
    <cellStyle name="40 % – Zvýraznění6 2" xfId="14" xr:uid="{00000000-0005-0000-0000-00000D000000}"/>
    <cellStyle name="60 % – Zvýraznění1 2" xfId="15" xr:uid="{00000000-0005-0000-0000-00000E000000}"/>
    <cellStyle name="60 % – Zvýraznění2 2" xfId="16" xr:uid="{00000000-0005-0000-0000-00000F000000}"/>
    <cellStyle name="60 % – Zvýraznění3 2" xfId="17" xr:uid="{00000000-0005-0000-0000-000010000000}"/>
    <cellStyle name="60 % – Zvýraznění4 2" xfId="18" xr:uid="{00000000-0005-0000-0000-000011000000}"/>
    <cellStyle name="60 % – Zvýraznění5 2" xfId="19" xr:uid="{00000000-0005-0000-0000-000012000000}"/>
    <cellStyle name="60 % – Zvýraznění6 2" xfId="20" xr:uid="{00000000-0005-0000-0000-000013000000}"/>
    <cellStyle name="Celkem 2" xfId="21" xr:uid="{00000000-0005-0000-0000-000014000000}"/>
    <cellStyle name="cena" xfId="22" xr:uid="{00000000-0005-0000-0000-000015000000}"/>
    <cellStyle name="Comma [0]_laroux" xfId="23" xr:uid="{00000000-0005-0000-0000-000016000000}"/>
    <cellStyle name="Comma_laroux" xfId="24" xr:uid="{00000000-0005-0000-0000-000017000000}"/>
    <cellStyle name="Currency [0]_laroux" xfId="25" xr:uid="{00000000-0005-0000-0000-000018000000}"/>
    <cellStyle name="Currency_laroux" xfId="26" xr:uid="{00000000-0005-0000-0000-000019000000}"/>
    <cellStyle name="Euro" xfId="27" xr:uid="{00000000-0005-0000-0000-00001A000000}"/>
    <cellStyle name="Euro 2" xfId="28" xr:uid="{00000000-0005-0000-0000-00001B000000}"/>
    <cellStyle name="Euro 3" xfId="29" xr:uid="{00000000-0005-0000-0000-00001C000000}"/>
    <cellStyle name="Euro 4" xfId="30" xr:uid="{00000000-0005-0000-0000-00001D000000}"/>
    <cellStyle name="Euro 5" xfId="31" xr:uid="{00000000-0005-0000-0000-00001E000000}"/>
    <cellStyle name="Euro 6" xfId="32" xr:uid="{00000000-0005-0000-0000-00001F000000}"/>
    <cellStyle name="Euro 7" xfId="33" xr:uid="{00000000-0005-0000-0000-000020000000}"/>
    <cellStyle name="Euro 8" xfId="34" xr:uid="{00000000-0005-0000-0000-000021000000}"/>
    <cellStyle name="Excel Built-in Normal" xfId="35" xr:uid="{00000000-0005-0000-0000-000022000000}"/>
    <cellStyle name="Chybně 2" xfId="36" xr:uid="{00000000-0005-0000-0000-000023000000}"/>
    <cellStyle name="KAPITOLA" xfId="37" xr:uid="{00000000-0005-0000-0000-000024000000}"/>
    <cellStyle name="Kontrolní buňka 2" xfId="38" xr:uid="{00000000-0005-0000-0000-000025000000}"/>
    <cellStyle name="Měna 2" xfId="39" xr:uid="{00000000-0005-0000-0000-000026000000}"/>
    <cellStyle name="Měna 2 2" xfId="40" xr:uid="{00000000-0005-0000-0000-000027000000}"/>
    <cellStyle name="měny 2" xfId="41" xr:uid="{00000000-0005-0000-0000-000028000000}"/>
    <cellStyle name="MřížkaNormální" xfId="42" xr:uid="{00000000-0005-0000-0000-000029000000}"/>
    <cellStyle name="Nadpis 1 2" xfId="43" xr:uid="{00000000-0005-0000-0000-00002A000000}"/>
    <cellStyle name="Nadpis 2 2" xfId="44" xr:uid="{00000000-0005-0000-0000-00002B000000}"/>
    <cellStyle name="Nadpis 3 2" xfId="45" xr:uid="{00000000-0005-0000-0000-00002C000000}"/>
    <cellStyle name="Nadpis 4 2" xfId="46" xr:uid="{00000000-0005-0000-0000-00002D000000}"/>
    <cellStyle name="Nadpis1" xfId="47" xr:uid="{00000000-0005-0000-0000-00002E000000}"/>
    <cellStyle name="Nadpis2" xfId="48" xr:uid="{00000000-0005-0000-0000-00002F000000}"/>
    <cellStyle name="Nadpis3" xfId="49" xr:uid="{00000000-0005-0000-0000-000030000000}"/>
    <cellStyle name="Název 2" xfId="50" xr:uid="{00000000-0005-0000-0000-000031000000}"/>
    <cellStyle name="Neutrální 2" xfId="51" xr:uid="{00000000-0005-0000-0000-000032000000}"/>
    <cellStyle name="nor.cena" xfId="52" xr:uid="{00000000-0005-0000-0000-000033000000}"/>
    <cellStyle name="Normal_0201axi2" xfId="53" xr:uid="{00000000-0005-0000-0000-000034000000}"/>
    <cellStyle name="Normální" xfId="0" builtinId="0"/>
    <cellStyle name="normální 2" xfId="54" xr:uid="{00000000-0005-0000-0000-000036000000}"/>
    <cellStyle name="normální 2 2" xfId="55" xr:uid="{00000000-0005-0000-0000-000037000000}"/>
    <cellStyle name="Normální 2_oplocení" xfId="56" xr:uid="{00000000-0005-0000-0000-000038000000}"/>
    <cellStyle name="normální 3 2" xfId="57" xr:uid="{00000000-0005-0000-0000-000039000000}"/>
    <cellStyle name="normální 4 2" xfId="58" xr:uid="{00000000-0005-0000-0000-00003A000000}"/>
    <cellStyle name="normální 5 2" xfId="59" xr:uid="{00000000-0005-0000-0000-00003B000000}"/>
    <cellStyle name="Normální 6" xfId="60" xr:uid="{00000000-0005-0000-0000-00003C000000}"/>
    <cellStyle name="normální_CCTV" xfId="61" xr:uid="{00000000-0005-0000-0000-00003D000000}"/>
    <cellStyle name="normální_EZS" xfId="62" xr:uid="{00000000-0005-0000-0000-00003E000000}"/>
    <cellStyle name="normální_Videotelefon" xfId="63" xr:uid="{00000000-0005-0000-0000-00003F000000}"/>
    <cellStyle name="ODDIL" xfId="64" xr:uid="{00000000-0005-0000-0000-000040000000}"/>
    <cellStyle name="polozka" xfId="65" xr:uid="{00000000-0005-0000-0000-000041000000}"/>
    <cellStyle name="POLOŽKA" xfId="66" xr:uid="{00000000-0005-0000-0000-000042000000}"/>
    <cellStyle name="popis polozky" xfId="67" xr:uid="{00000000-0005-0000-0000-000043000000}"/>
    <cellStyle name="PopisSystému" xfId="68" xr:uid="{00000000-0005-0000-0000-000044000000}"/>
    <cellStyle name="Poznámka 2" xfId="69" xr:uid="{00000000-0005-0000-0000-000045000000}"/>
    <cellStyle name="Propojená buňka 2" xfId="70" xr:uid="{00000000-0005-0000-0000-000046000000}"/>
    <cellStyle name="Správně 2" xfId="71" xr:uid="{00000000-0005-0000-0000-000047000000}"/>
    <cellStyle name="Standard_Block" xfId="72" xr:uid="{00000000-0005-0000-0000-000048000000}"/>
    <cellStyle name="Styl 1" xfId="73" xr:uid="{00000000-0005-0000-0000-000049000000}"/>
    <cellStyle name="Text upozornění 2" xfId="74" xr:uid="{00000000-0005-0000-0000-00004A000000}"/>
    <cellStyle name="TYP ŘÁDKU_1" xfId="75" xr:uid="{00000000-0005-0000-0000-00004B000000}"/>
    <cellStyle name="Vstup 2" xfId="76" xr:uid="{00000000-0005-0000-0000-00004C000000}"/>
    <cellStyle name="Výpočet 2" xfId="77" xr:uid="{00000000-0005-0000-0000-00004D000000}"/>
    <cellStyle name="Výstup 2" xfId="78" xr:uid="{00000000-0005-0000-0000-00004E000000}"/>
    <cellStyle name="Vysvětlující text 2" xfId="79" xr:uid="{00000000-0005-0000-0000-00004F000000}"/>
    <cellStyle name="Zvýraznění 1 2" xfId="80" xr:uid="{00000000-0005-0000-0000-000050000000}"/>
    <cellStyle name="Zvýraznění 2 2" xfId="81" xr:uid="{00000000-0005-0000-0000-000051000000}"/>
    <cellStyle name="Zvýraznění 3 2" xfId="82" xr:uid="{00000000-0005-0000-0000-000052000000}"/>
    <cellStyle name="Zvýraznění 4 2" xfId="83" xr:uid="{00000000-0005-0000-0000-000053000000}"/>
    <cellStyle name="Zvýraznění 5 2" xfId="84" xr:uid="{00000000-0005-0000-0000-000054000000}"/>
    <cellStyle name="Zvýraznění 6 2" xfId="85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showZeros="0" tabSelected="1" zoomScaleNormal="100" zoomScaleSheetLayoutView="115" workbookViewId="0">
      <selection activeCell="B34" sqref="B34"/>
    </sheetView>
  </sheetViews>
  <sheetFormatPr defaultRowHeight="12.75"/>
  <cols>
    <col min="1" max="1" width="3.28515625" style="2" customWidth="1"/>
    <col min="2" max="2" width="50.7109375" style="1" customWidth="1"/>
    <col min="3" max="4" width="15.7109375" style="21" customWidth="1"/>
    <col min="5" max="5" width="0.85546875" style="1" customWidth="1"/>
    <col min="6" max="6" width="12" style="1" bestFit="1" customWidth="1"/>
    <col min="7" max="16384" width="9.140625" style="1"/>
  </cols>
  <sheetData>
    <row r="1" spans="1:9" ht="30" customHeight="1">
      <c r="A1" s="41"/>
      <c r="B1" s="42" t="s">
        <v>50</v>
      </c>
      <c r="C1" s="43"/>
      <c r="D1" s="44"/>
    </row>
    <row r="2" spans="1:9" ht="5.0999999999999996" customHeight="1" thickBot="1">
      <c r="A2" s="45"/>
      <c r="B2" s="8"/>
      <c r="C2" s="18"/>
      <c r="D2" s="46"/>
    </row>
    <row r="3" spans="1:9" ht="20.100000000000001" customHeight="1" thickTop="1">
      <c r="A3" s="92" t="s">
        <v>6</v>
      </c>
      <c r="B3" s="94" t="s">
        <v>7</v>
      </c>
      <c r="C3" s="96" t="s">
        <v>17</v>
      </c>
      <c r="D3" s="97"/>
      <c r="E3" s="5"/>
    </row>
    <row r="4" spans="1:9" ht="20.100000000000001" customHeight="1" thickBot="1">
      <c r="A4" s="93"/>
      <c r="B4" s="95"/>
      <c r="C4" s="98"/>
      <c r="D4" s="99"/>
      <c r="E4" s="5"/>
    </row>
    <row r="5" spans="1:9" ht="20.100000000000001" customHeight="1">
      <c r="A5" s="47">
        <v>1</v>
      </c>
      <c r="B5" s="28" t="s">
        <v>23</v>
      </c>
      <c r="C5" s="100">
        <f>ICT!I28</f>
        <v>0</v>
      </c>
      <c r="D5" s="101"/>
      <c r="E5" s="5"/>
    </row>
    <row r="6" spans="1:9" ht="20.100000000000001" customHeight="1">
      <c r="A6" s="47">
        <v>2</v>
      </c>
      <c r="B6" s="28" t="s">
        <v>29</v>
      </c>
      <c r="C6" s="100">
        <f>'Jednotný čas'!I16</f>
        <v>0</v>
      </c>
      <c r="D6" s="101"/>
      <c r="E6" s="5"/>
    </row>
    <row r="7" spans="1:9" ht="20.100000000000001" customHeight="1">
      <c r="A7" s="47">
        <v>3</v>
      </c>
      <c r="B7" s="28" t="s">
        <v>30</v>
      </c>
      <c r="C7" s="100">
        <f>'Místní rozhlas'!I17</f>
        <v>0</v>
      </c>
      <c r="D7" s="101"/>
      <c r="E7" s="5"/>
    </row>
    <row r="8" spans="1:9" ht="30" customHeight="1">
      <c r="A8" s="48"/>
      <c r="B8" s="49" t="s">
        <v>18</v>
      </c>
      <c r="C8" s="102">
        <f>SUM(C5:D7)</f>
        <v>0</v>
      </c>
      <c r="D8" s="103"/>
      <c r="E8" s="6"/>
      <c r="F8" s="19"/>
      <c r="G8" s="19"/>
      <c r="H8" s="19"/>
      <c r="I8" s="20"/>
    </row>
    <row r="9" spans="1:9" ht="30" customHeight="1">
      <c r="A9" s="104" t="s">
        <v>19</v>
      </c>
      <c r="B9" s="105"/>
      <c r="C9" s="106">
        <f>C8</f>
        <v>0</v>
      </c>
      <c r="D9" s="107"/>
      <c r="E9" s="6"/>
      <c r="F9" s="3"/>
      <c r="G9" s="4"/>
    </row>
    <row r="10" spans="1:9" ht="30" customHeight="1">
      <c r="A10" s="108" t="s">
        <v>20</v>
      </c>
      <c r="B10" s="109"/>
      <c r="C10" s="110">
        <f>ROUND(C9*0.21,0)</f>
        <v>0</v>
      </c>
      <c r="D10" s="111"/>
      <c r="E10" s="6"/>
      <c r="F10" s="3"/>
      <c r="G10" s="4"/>
    </row>
    <row r="11" spans="1:9" ht="30" customHeight="1" thickBot="1">
      <c r="A11" s="112" t="s">
        <v>21</v>
      </c>
      <c r="B11" s="113"/>
      <c r="C11" s="114">
        <f>C9+C10</f>
        <v>0</v>
      </c>
      <c r="D11" s="115"/>
      <c r="E11" s="6"/>
      <c r="F11" s="3"/>
      <c r="G11" s="4"/>
    </row>
    <row r="12" spans="1:9">
      <c r="A12" s="7"/>
      <c r="B12" s="5" t="s">
        <v>22</v>
      </c>
      <c r="C12" s="4"/>
      <c r="D12" s="4"/>
      <c r="E12" s="5"/>
    </row>
    <row r="13" spans="1:9">
      <c r="A13" s="7"/>
      <c r="B13" s="5"/>
      <c r="C13" s="4"/>
      <c r="D13" s="4"/>
      <c r="E13" s="5"/>
    </row>
    <row r="14" spans="1:9">
      <c r="D14" s="22"/>
    </row>
  </sheetData>
  <sheetProtection deleteRows="0" selectLockedCells="1"/>
  <customSheetViews>
    <customSheetView guid="{FBF5F353-BBD0-4154-BAA5-8861A75C2431}" showPageBreaks="1" zeroValues="0" fitToPage="1" printArea="1" view="pageBreakPreview">
      <selection activeCell="B8" sqref="B8"/>
      <pageMargins left="0.78740157480314965" right="0.39370078740157483" top="0.78740157480314965" bottom="0.78740157480314965" header="0" footer="0"/>
      <printOptions horizontalCentered="1"/>
      <pageSetup paperSize="9" fitToHeight="10" orientation="portrait" r:id="rId1"/>
      <headerFooter alignWithMargins="0">
        <oddHeader xml:space="preserve">&amp;CIE-12-0005581
TR 110/22kV Rotava </oddHeader>
        <oddFooter>&amp;CVýkaz výměr&amp;R&amp;P/&amp;N</oddFooter>
      </headerFooter>
    </customSheetView>
  </customSheetViews>
  <mergeCells count="13">
    <mergeCell ref="A9:B9"/>
    <mergeCell ref="C9:D9"/>
    <mergeCell ref="A10:B10"/>
    <mergeCell ref="C10:D10"/>
    <mergeCell ref="A11:B11"/>
    <mergeCell ref="C11:D11"/>
    <mergeCell ref="A3:A4"/>
    <mergeCell ref="B3:B4"/>
    <mergeCell ref="C3:D4"/>
    <mergeCell ref="C7:D7"/>
    <mergeCell ref="C8:D8"/>
    <mergeCell ref="C5:D5"/>
    <mergeCell ref="C6:D6"/>
  </mergeCells>
  <printOptions horizontalCentered="1"/>
  <pageMargins left="0.78740157480314965" right="0.39370078740157483" top="0.78740157480314965" bottom="0.78740157480314965" header="0" footer="0"/>
  <pageSetup paperSize="9" fitToHeight="1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2"/>
  <sheetViews>
    <sheetView topLeftCell="A16" zoomScaleNormal="100" zoomScaleSheetLayoutView="115" workbookViewId="0">
      <selection activeCell="H24" sqref="H24:H27"/>
    </sheetView>
  </sheetViews>
  <sheetFormatPr defaultRowHeight="12.75"/>
  <cols>
    <col min="1" max="1" width="4.85546875" style="2" customWidth="1"/>
    <col min="2" max="2" width="28" style="1" customWidth="1"/>
    <col min="3" max="3" width="11.85546875" style="2" customWidth="1"/>
    <col min="4" max="4" width="3.7109375" style="2" customWidth="1"/>
    <col min="5" max="5" width="5.7109375" style="17" customWidth="1"/>
    <col min="6" max="6" width="12.7109375" style="15" bestFit="1" customWidth="1"/>
    <col min="7" max="7" width="11.85546875" style="15" customWidth="1"/>
    <col min="8" max="9" width="12.5703125" style="15" customWidth="1"/>
    <col min="10" max="10" width="0.85546875" style="1" customWidth="1"/>
    <col min="11" max="16384" width="9.140625" style="1"/>
  </cols>
  <sheetData>
    <row r="1" spans="1:9" ht="30" customHeight="1">
      <c r="A1" s="7"/>
      <c r="B1" s="9" t="s">
        <v>16</v>
      </c>
      <c r="C1" s="7"/>
      <c r="D1" s="7"/>
      <c r="E1" s="16"/>
      <c r="F1" s="14"/>
      <c r="G1" s="14"/>
      <c r="H1" s="14"/>
      <c r="I1" s="14"/>
    </row>
    <row r="2" spans="1:9" ht="5.0999999999999996" customHeight="1" thickBot="1">
      <c r="A2" s="7"/>
      <c r="B2" s="5"/>
      <c r="C2" s="7"/>
      <c r="D2" s="7"/>
      <c r="E2" s="16"/>
      <c r="F2" s="14"/>
      <c r="G2" s="14"/>
      <c r="H2" s="14"/>
      <c r="I2" s="14"/>
    </row>
    <row r="3" spans="1:9" ht="20.100000000000001" customHeight="1">
      <c r="A3" s="124"/>
      <c r="B3" s="126" t="s">
        <v>7</v>
      </c>
      <c r="C3" s="128" t="s">
        <v>8</v>
      </c>
      <c r="D3" s="130" t="s">
        <v>0</v>
      </c>
      <c r="E3" s="116" t="s">
        <v>1</v>
      </c>
      <c r="F3" s="118" t="s">
        <v>4</v>
      </c>
      <c r="G3" s="119"/>
      <c r="H3" s="118" t="s">
        <v>5</v>
      </c>
      <c r="I3" s="120"/>
    </row>
    <row r="4" spans="1:9" ht="20.100000000000001" customHeight="1" thickBot="1">
      <c r="A4" s="125"/>
      <c r="B4" s="127"/>
      <c r="C4" s="129"/>
      <c r="D4" s="131"/>
      <c r="E4" s="117"/>
      <c r="F4" s="10" t="s">
        <v>2</v>
      </c>
      <c r="G4" s="10" t="s">
        <v>3</v>
      </c>
      <c r="H4" s="10" t="s">
        <v>2</v>
      </c>
      <c r="I4" s="59" t="s">
        <v>3</v>
      </c>
    </row>
    <row r="5" spans="1:9" ht="30" customHeight="1">
      <c r="A5" s="121" t="s">
        <v>23</v>
      </c>
      <c r="B5" s="122"/>
      <c r="C5" s="122"/>
      <c r="D5" s="122"/>
      <c r="E5" s="122"/>
      <c r="F5" s="122"/>
      <c r="G5" s="122"/>
      <c r="H5" s="122"/>
      <c r="I5" s="123"/>
    </row>
    <row r="6" spans="1:9" ht="33.75" customHeight="1">
      <c r="A6" s="71"/>
      <c r="B6" s="72" t="s">
        <v>31</v>
      </c>
      <c r="C6" s="73"/>
      <c r="D6" s="74" t="s">
        <v>14</v>
      </c>
      <c r="E6" s="74">
        <v>1</v>
      </c>
      <c r="F6" s="75"/>
      <c r="G6" s="50">
        <f t="shared" ref="G6:G22" si="0">F6*E6</f>
        <v>0</v>
      </c>
      <c r="H6" s="76"/>
      <c r="I6" s="77">
        <f t="shared" ref="I6:I22" si="1">H6*E6</f>
        <v>0</v>
      </c>
    </row>
    <row r="7" spans="1:9" ht="30.75" customHeight="1">
      <c r="A7" s="60"/>
      <c r="B7" s="51" t="s">
        <v>34</v>
      </c>
      <c r="C7" s="52"/>
      <c r="D7" s="52" t="s">
        <v>14</v>
      </c>
      <c r="E7" s="52">
        <v>1</v>
      </c>
      <c r="F7" s="53"/>
      <c r="G7" s="54">
        <f t="shared" ref="G7" si="2">F7*E7</f>
        <v>0</v>
      </c>
      <c r="H7" s="55"/>
      <c r="I7" s="61">
        <f t="shared" ref="I7" si="3">H7*E7</f>
        <v>0</v>
      </c>
    </row>
    <row r="8" spans="1:9" ht="38.25" customHeight="1">
      <c r="A8" s="60"/>
      <c r="B8" s="51" t="s">
        <v>46</v>
      </c>
      <c r="C8" s="52"/>
      <c r="D8" s="52" t="s">
        <v>10</v>
      </c>
      <c r="E8" s="52">
        <v>1</v>
      </c>
      <c r="F8" s="53"/>
      <c r="G8" s="54">
        <f t="shared" ref="G8" si="4">F8*E8</f>
        <v>0</v>
      </c>
      <c r="H8" s="55"/>
      <c r="I8" s="61">
        <f t="shared" ref="I8" si="5">H8*E8</f>
        <v>0</v>
      </c>
    </row>
    <row r="9" spans="1:9" ht="25.5" customHeight="1">
      <c r="A9" s="60"/>
      <c r="B9" s="51" t="s">
        <v>32</v>
      </c>
      <c r="C9" s="52"/>
      <c r="D9" s="52" t="s">
        <v>14</v>
      </c>
      <c r="E9" s="52">
        <v>2</v>
      </c>
      <c r="F9" s="53"/>
      <c r="G9" s="54">
        <f t="shared" si="0"/>
        <v>0</v>
      </c>
      <c r="H9" s="55"/>
      <c r="I9" s="61">
        <f t="shared" si="1"/>
        <v>0</v>
      </c>
    </row>
    <row r="10" spans="1:9" ht="26.25" customHeight="1">
      <c r="A10" s="60"/>
      <c r="B10" s="51" t="s">
        <v>24</v>
      </c>
      <c r="C10" s="52"/>
      <c r="D10" s="52" t="s">
        <v>14</v>
      </c>
      <c r="E10" s="52">
        <v>4</v>
      </c>
      <c r="F10" s="53"/>
      <c r="G10" s="54">
        <f t="shared" si="0"/>
        <v>0</v>
      </c>
      <c r="H10" s="55"/>
      <c r="I10" s="61">
        <f t="shared" si="1"/>
        <v>0</v>
      </c>
    </row>
    <row r="11" spans="1:9" ht="26.25" customHeight="1">
      <c r="A11" s="60"/>
      <c r="B11" s="51" t="s">
        <v>25</v>
      </c>
      <c r="C11" s="52"/>
      <c r="D11" s="52" t="s">
        <v>14</v>
      </c>
      <c r="E11" s="52">
        <v>1</v>
      </c>
      <c r="F11" s="53"/>
      <c r="G11" s="54">
        <f t="shared" si="0"/>
        <v>0</v>
      </c>
      <c r="H11" s="55"/>
      <c r="I11" s="61">
        <f t="shared" si="1"/>
        <v>0</v>
      </c>
    </row>
    <row r="12" spans="1:9" ht="40.5" customHeight="1">
      <c r="A12" s="60"/>
      <c r="B12" s="51" t="s">
        <v>35</v>
      </c>
      <c r="C12" s="52"/>
      <c r="D12" s="52" t="s">
        <v>14</v>
      </c>
      <c r="E12" s="52">
        <v>22</v>
      </c>
      <c r="F12" s="53"/>
      <c r="G12" s="54">
        <f t="shared" si="0"/>
        <v>0</v>
      </c>
      <c r="H12" s="55"/>
      <c r="I12" s="61">
        <f t="shared" si="1"/>
        <v>0</v>
      </c>
    </row>
    <row r="13" spans="1:9" ht="25.5" customHeight="1">
      <c r="A13" s="60"/>
      <c r="B13" s="56" t="s">
        <v>33</v>
      </c>
      <c r="C13" s="57"/>
      <c r="D13" s="58" t="s">
        <v>15</v>
      </c>
      <c r="E13" s="52">
        <v>2000</v>
      </c>
      <c r="F13" s="53"/>
      <c r="G13" s="54">
        <f t="shared" si="0"/>
        <v>0</v>
      </c>
      <c r="H13" s="55"/>
      <c r="I13" s="61">
        <f t="shared" si="1"/>
        <v>0</v>
      </c>
    </row>
    <row r="14" spans="1:9" ht="16.5" customHeight="1">
      <c r="A14" s="60"/>
      <c r="B14" s="56" t="s">
        <v>41</v>
      </c>
      <c r="C14" s="57"/>
      <c r="D14" s="58" t="s">
        <v>15</v>
      </c>
      <c r="E14" s="52">
        <v>60</v>
      </c>
      <c r="F14" s="53"/>
      <c r="G14" s="54">
        <f t="shared" ref="G14:G15" si="6">F14*E14</f>
        <v>0</v>
      </c>
      <c r="H14" s="55"/>
      <c r="I14" s="61">
        <f t="shared" ref="I14:I15" si="7">H14*E14</f>
        <v>0</v>
      </c>
    </row>
    <row r="15" spans="1:9" ht="25.5" customHeight="1">
      <c r="A15" s="60"/>
      <c r="B15" s="56" t="s">
        <v>42</v>
      </c>
      <c r="C15" s="57"/>
      <c r="D15" s="58" t="s">
        <v>15</v>
      </c>
      <c r="E15" s="52">
        <v>20</v>
      </c>
      <c r="F15" s="53"/>
      <c r="G15" s="54">
        <f t="shared" si="6"/>
        <v>0</v>
      </c>
      <c r="H15" s="55"/>
      <c r="I15" s="61">
        <f t="shared" si="7"/>
        <v>0</v>
      </c>
    </row>
    <row r="16" spans="1:9" ht="38.25" customHeight="1">
      <c r="A16" s="60"/>
      <c r="B16" s="56" t="s">
        <v>37</v>
      </c>
      <c r="C16" s="57"/>
      <c r="D16" s="58" t="s">
        <v>15</v>
      </c>
      <c r="E16" s="52">
        <v>125</v>
      </c>
      <c r="F16" s="53"/>
      <c r="G16" s="54">
        <f t="shared" ref="G16:G17" si="8">F16*E16</f>
        <v>0</v>
      </c>
      <c r="H16" s="55"/>
      <c r="I16" s="61">
        <f t="shared" ref="I16:I17" si="9">H16*E16</f>
        <v>0</v>
      </c>
    </row>
    <row r="17" spans="1:9" ht="37.5" customHeight="1">
      <c r="A17" s="60"/>
      <c r="B17" s="56" t="s">
        <v>39</v>
      </c>
      <c r="C17" s="57"/>
      <c r="D17" s="58" t="s">
        <v>15</v>
      </c>
      <c r="E17" s="52">
        <v>25</v>
      </c>
      <c r="F17" s="53"/>
      <c r="G17" s="54">
        <f t="shared" si="8"/>
        <v>0</v>
      </c>
      <c r="H17" s="55"/>
      <c r="I17" s="61">
        <f t="shared" si="9"/>
        <v>0</v>
      </c>
    </row>
    <row r="18" spans="1:9" ht="36.75" customHeight="1">
      <c r="A18" s="60"/>
      <c r="B18" s="56" t="s">
        <v>40</v>
      </c>
      <c r="C18" s="57"/>
      <c r="D18" s="58" t="s">
        <v>15</v>
      </c>
      <c r="E18" s="52">
        <v>140</v>
      </c>
      <c r="F18" s="53"/>
      <c r="G18" s="54">
        <f t="shared" si="0"/>
        <v>0</v>
      </c>
      <c r="H18" s="55"/>
      <c r="I18" s="61">
        <f t="shared" si="1"/>
        <v>0</v>
      </c>
    </row>
    <row r="19" spans="1:9" ht="26.25" customHeight="1">
      <c r="A19" s="60"/>
      <c r="B19" s="56" t="s">
        <v>36</v>
      </c>
      <c r="C19" s="57"/>
      <c r="D19" s="58" t="s">
        <v>15</v>
      </c>
      <c r="E19" s="52">
        <v>12</v>
      </c>
      <c r="F19" s="53"/>
      <c r="G19" s="54">
        <f t="shared" ref="G19:G21" si="10">F19*E19</f>
        <v>0</v>
      </c>
      <c r="H19" s="55"/>
      <c r="I19" s="61">
        <f t="shared" ref="I19:I21" si="11">H19*E19</f>
        <v>0</v>
      </c>
    </row>
    <row r="20" spans="1:9" ht="26.25" customHeight="1">
      <c r="A20" s="82"/>
      <c r="B20" s="79" t="s">
        <v>28</v>
      </c>
      <c r="C20" s="80"/>
      <c r="D20" s="58" t="s">
        <v>10</v>
      </c>
      <c r="E20" s="78">
        <v>1</v>
      </c>
      <c r="F20" s="54"/>
      <c r="G20" s="54">
        <f t="shared" si="10"/>
        <v>0</v>
      </c>
      <c r="H20" s="81"/>
      <c r="I20" s="61">
        <f t="shared" si="11"/>
        <v>0</v>
      </c>
    </row>
    <row r="21" spans="1:9" ht="13.5" customHeight="1">
      <c r="A21" s="82"/>
      <c r="B21" s="79" t="s">
        <v>47</v>
      </c>
      <c r="C21" s="80"/>
      <c r="D21" s="58" t="s">
        <v>10</v>
      </c>
      <c r="E21" s="78">
        <v>1</v>
      </c>
      <c r="F21" s="54"/>
      <c r="G21" s="54">
        <f t="shared" si="10"/>
        <v>0</v>
      </c>
      <c r="H21" s="81"/>
      <c r="I21" s="61">
        <f t="shared" si="11"/>
        <v>0</v>
      </c>
    </row>
    <row r="22" spans="1:9" ht="13.5" thickBot="1">
      <c r="A22" s="83"/>
      <c r="B22" s="84" t="s">
        <v>48</v>
      </c>
      <c r="C22" s="85"/>
      <c r="D22" s="86" t="s">
        <v>10</v>
      </c>
      <c r="E22" s="87">
        <v>1</v>
      </c>
      <c r="F22" s="88"/>
      <c r="G22" s="88">
        <f t="shared" si="0"/>
        <v>0</v>
      </c>
      <c r="H22" s="89"/>
      <c r="I22" s="90">
        <f t="shared" si="1"/>
        <v>0</v>
      </c>
    </row>
    <row r="23" spans="1:9" ht="13.5" thickBot="1">
      <c r="A23" s="62"/>
      <c r="B23" s="12" t="s">
        <v>9</v>
      </c>
      <c r="C23" s="13"/>
      <c r="D23" s="13"/>
      <c r="E23" s="13"/>
      <c r="F23" s="37"/>
      <c r="G23" s="38">
        <f>SUM(G6:G22)</f>
        <v>0</v>
      </c>
      <c r="H23" s="39"/>
      <c r="I23" s="63">
        <f>SUM(I6:I22)</f>
        <v>0</v>
      </c>
    </row>
    <row r="24" spans="1:9">
      <c r="A24" s="64"/>
      <c r="B24" s="26" t="s">
        <v>27</v>
      </c>
      <c r="C24" s="29"/>
      <c r="D24" s="29" t="s">
        <v>10</v>
      </c>
      <c r="E24" s="29">
        <v>1</v>
      </c>
      <c r="F24" s="30"/>
      <c r="G24" s="30"/>
      <c r="H24" s="23"/>
      <c r="I24" s="65">
        <f t="shared" ref="I24:I27" si="12">H24*E24</f>
        <v>0</v>
      </c>
    </row>
    <row r="25" spans="1:9">
      <c r="A25" s="64"/>
      <c r="B25" s="31" t="s">
        <v>26</v>
      </c>
      <c r="C25" s="32"/>
      <c r="D25" s="11" t="s">
        <v>10</v>
      </c>
      <c r="E25" s="32">
        <v>1</v>
      </c>
      <c r="F25" s="40"/>
      <c r="G25" s="24"/>
      <c r="H25" s="23"/>
      <c r="I25" s="65">
        <f t="shared" si="12"/>
        <v>0</v>
      </c>
    </row>
    <row r="26" spans="1:9">
      <c r="A26" s="64"/>
      <c r="B26" s="27" t="s">
        <v>11</v>
      </c>
      <c r="C26" s="33"/>
      <c r="D26" s="33" t="s">
        <v>10</v>
      </c>
      <c r="E26" s="33">
        <v>1</v>
      </c>
      <c r="F26" s="34"/>
      <c r="G26" s="34"/>
      <c r="H26" s="23"/>
      <c r="I26" s="65">
        <f t="shared" si="12"/>
        <v>0</v>
      </c>
    </row>
    <row r="27" spans="1:9">
      <c r="A27" s="64"/>
      <c r="B27" s="35" t="s">
        <v>13</v>
      </c>
      <c r="C27" s="36"/>
      <c r="D27" s="36" t="s">
        <v>10</v>
      </c>
      <c r="E27" s="36">
        <v>1</v>
      </c>
      <c r="F27" s="25"/>
      <c r="G27" s="25"/>
      <c r="H27" s="23"/>
      <c r="I27" s="65">
        <f t="shared" si="12"/>
        <v>0</v>
      </c>
    </row>
    <row r="28" spans="1:9" ht="13.5" thickBot="1">
      <c r="A28" s="66"/>
      <c r="B28" s="67" t="s">
        <v>12</v>
      </c>
      <c r="C28" s="68"/>
      <c r="D28" s="68"/>
      <c r="E28" s="68"/>
      <c r="F28" s="69"/>
      <c r="G28" s="69"/>
      <c r="H28" s="69"/>
      <c r="I28" s="70">
        <f>SUM(I23:I27)+G23</f>
        <v>0</v>
      </c>
    </row>
    <row r="29" spans="1:9">
      <c r="A29" s="1"/>
      <c r="C29" s="1"/>
      <c r="D29" s="1"/>
      <c r="E29" s="1"/>
      <c r="F29" s="1"/>
      <c r="G29" s="1"/>
      <c r="H29" s="1"/>
      <c r="I29" s="1"/>
    </row>
    <row r="35" ht="12.75" customHeight="1"/>
    <row r="68" ht="30" customHeight="1"/>
    <row r="69" ht="47.25" customHeight="1"/>
    <row r="70" ht="35.25" customHeight="1"/>
    <row r="71" ht="30" customHeight="1"/>
    <row r="72" ht="30" customHeight="1"/>
  </sheetData>
  <customSheetViews>
    <customSheetView guid="{FBF5F353-BBD0-4154-BAA5-8861A75C2431}" scale="115" showPageBreaks="1" fitToPage="1" printArea="1" view="pageBreakPreview">
      <selection activeCell="A7" sqref="A7"/>
      <pageMargins left="0.78740157480314965" right="0.78740157480314965" top="0.98425196850393704" bottom="0.98425196850393704" header="0.51181102362204722" footer="0.51181102362204722"/>
      <pageSetup paperSize="9" scale="90" fitToHeight="10" orientation="portrait" r:id="rId1"/>
      <headerFooter alignWithMargins="0">
        <oddHeader xml:space="preserve">&amp;CIE-12-0005581
TR 110/22kV Rotava </oddHeader>
        <oddFooter>&amp;CVýkaz výměr&amp;R&amp;P/&amp;N</oddFooter>
      </headerFooter>
    </customSheetView>
  </customSheetViews>
  <mergeCells count="8">
    <mergeCell ref="E3:E4"/>
    <mergeCell ref="F3:G3"/>
    <mergeCell ref="H3:I3"/>
    <mergeCell ref="A5:I5"/>
    <mergeCell ref="A3:A4"/>
    <mergeCell ref="B3:B4"/>
    <mergeCell ref="C3:C4"/>
    <mergeCell ref="D3:D4"/>
  </mergeCells>
  <pageMargins left="0.78740157480314965" right="0.78740157480314965" top="0.98425196850393704" bottom="0.98425196850393704" header="0.51181102362204722" footer="0.51181102362204722"/>
  <pageSetup paperSize="9" scale="83" fitToHeight="1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9"/>
  <sheetViews>
    <sheetView zoomScaleNormal="100" zoomScaleSheetLayoutView="115" workbookViewId="0">
      <selection activeCell="G26" sqref="G26"/>
    </sheetView>
  </sheetViews>
  <sheetFormatPr defaultRowHeight="12.75"/>
  <cols>
    <col min="1" max="1" width="4.85546875" style="2" customWidth="1"/>
    <col min="2" max="2" width="28" style="1" customWidth="1"/>
    <col min="3" max="3" width="12.28515625" style="2" customWidth="1"/>
    <col min="4" max="4" width="3.7109375" style="2" customWidth="1"/>
    <col min="5" max="5" width="5.7109375" style="17" customWidth="1"/>
    <col min="6" max="6" width="12.7109375" style="15" bestFit="1" customWidth="1"/>
    <col min="7" max="7" width="11.85546875" style="15" customWidth="1"/>
    <col min="8" max="9" width="12.5703125" style="15" customWidth="1"/>
    <col min="10" max="10" width="0.85546875" style="1" customWidth="1"/>
    <col min="11" max="16384" width="9.140625" style="1"/>
  </cols>
  <sheetData>
    <row r="1" spans="1:9" ht="30" customHeight="1">
      <c r="A1" s="7"/>
      <c r="B1" s="9" t="s">
        <v>16</v>
      </c>
      <c r="C1" s="7"/>
      <c r="D1" s="7"/>
      <c r="E1" s="16"/>
      <c r="F1" s="14"/>
      <c r="G1" s="14"/>
      <c r="H1" s="14"/>
      <c r="I1" s="14"/>
    </row>
    <row r="2" spans="1:9" ht="5.0999999999999996" customHeight="1" thickBot="1">
      <c r="A2" s="7"/>
      <c r="B2" s="5"/>
      <c r="C2" s="7"/>
      <c r="D2" s="7"/>
      <c r="E2" s="16"/>
      <c r="F2" s="14"/>
      <c r="G2" s="14"/>
      <c r="H2" s="14"/>
      <c r="I2" s="14"/>
    </row>
    <row r="3" spans="1:9" ht="20.100000000000001" customHeight="1">
      <c r="A3" s="124"/>
      <c r="B3" s="126" t="s">
        <v>7</v>
      </c>
      <c r="C3" s="128" t="s">
        <v>8</v>
      </c>
      <c r="D3" s="130" t="s">
        <v>0</v>
      </c>
      <c r="E3" s="116" t="s">
        <v>1</v>
      </c>
      <c r="F3" s="118" t="s">
        <v>4</v>
      </c>
      <c r="G3" s="119"/>
      <c r="H3" s="118" t="s">
        <v>5</v>
      </c>
      <c r="I3" s="120"/>
    </row>
    <row r="4" spans="1:9" ht="20.100000000000001" customHeight="1" thickBot="1">
      <c r="A4" s="125"/>
      <c r="B4" s="127"/>
      <c r="C4" s="129"/>
      <c r="D4" s="131"/>
      <c r="E4" s="117"/>
      <c r="F4" s="10" t="s">
        <v>2</v>
      </c>
      <c r="G4" s="10" t="s">
        <v>3</v>
      </c>
      <c r="H4" s="10" t="s">
        <v>2</v>
      </c>
      <c r="I4" s="59" t="s">
        <v>3</v>
      </c>
    </row>
    <row r="5" spans="1:9" ht="30" customHeight="1">
      <c r="A5" s="132" t="s">
        <v>29</v>
      </c>
      <c r="B5" s="133"/>
      <c r="C5" s="133"/>
      <c r="D5" s="133"/>
      <c r="E5" s="133"/>
      <c r="F5" s="133"/>
      <c r="G5" s="133"/>
      <c r="H5" s="133"/>
      <c r="I5" s="134"/>
    </row>
    <row r="6" spans="1:9" ht="13.5" customHeight="1">
      <c r="A6" s="71"/>
      <c r="B6" s="72" t="s">
        <v>43</v>
      </c>
      <c r="C6" s="73"/>
      <c r="D6" s="74" t="s">
        <v>44</v>
      </c>
      <c r="E6" s="74">
        <v>180</v>
      </c>
      <c r="F6" s="75"/>
      <c r="G6" s="50">
        <f t="shared" ref="G6:G9" si="0">F6*E6</f>
        <v>0</v>
      </c>
      <c r="H6" s="76"/>
      <c r="I6" s="77">
        <f t="shared" ref="I6:I9" si="1">H6*E6</f>
        <v>0</v>
      </c>
    </row>
    <row r="7" spans="1:9" ht="36.75" customHeight="1">
      <c r="A7" s="60"/>
      <c r="B7" s="56" t="s">
        <v>37</v>
      </c>
      <c r="C7" s="52"/>
      <c r="D7" s="52" t="s">
        <v>44</v>
      </c>
      <c r="E7" s="52">
        <v>10</v>
      </c>
      <c r="F7" s="53"/>
      <c r="G7" s="54">
        <f t="shared" si="0"/>
        <v>0</v>
      </c>
      <c r="H7" s="55"/>
      <c r="I7" s="61">
        <f t="shared" si="1"/>
        <v>0</v>
      </c>
    </row>
    <row r="8" spans="1:9" ht="38.25" customHeight="1">
      <c r="A8" s="60"/>
      <c r="B8" s="56" t="s">
        <v>38</v>
      </c>
      <c r="C8" s="52"/>
      <c r="D8" s="52" t="s">
        <v>44</v>
      </c>
      <c r="E8" s="52">
        <v>20</v>
      </c>
      <c r="F8" s="53"/>
      <c r="G8" s="54">
        <f t="shared" si="0"/>
        <v>0</v>
      </c>
      <c r="H8" s="55"/>
      <c r="I8" s="61">
        <f t="shared" si="1"/>
        <v>0</v>
      </c>
    </row>
    <row r="9" spans="1:9" ht="27" customHeight="1">
      <c r="A9" s="60"/>
      <c r="B9" s="79" t="s">
        <v>28</v>
      </c>
      <c r="C9" s="80"/>
      <c r="D9" s="58" t="s">
        <v>10</v>
      </c>
      <c r="E9" s="78">
        <v>1</v>
      </c>
      <c r="F9" s="53"/>
      <c r="G9" s="54">
        <f t="shared" si="0"/>
        <v>0</v>
      </c>
      <c r="H9" s="55"/>
      <c r="I9" s="61">
        <f t="shared" si="1"/>
        <v>0</v>
      </c>
    </row>
    <row r="10" spans="1:9" ht="13.5" customHeight="1">
      <c r="A10" s="60"/>
      <c r="B10" s="79" t="s">
        <v>47</v>
      </c>
      <c r="C10" s="80"/>
      <c r="D10" s="58" t="s">
        <v>10</v>
      </c>
      <c r="E10" s="78">
        <v>1</v>
      </c>
      <c r="F10" s="53"/>
      <c r="G10" s="54">
        <f t="shared" ref="G10:G11" si="2">F10*E10</f>
        <v>0</v>
      </c>
      <c r="H10" s="55"/>
      <c r="I10" s="61">
        <f t="shared" ref="I10:I11" si="3">H10*E10</f>
        <v>0</v>
      </c>
    </row>
    <row r="11" spans="1:9" ht="13.5" customHeight="1" thickBot="1">
      <c r="A11" s="60"/>
      <c r="B11" s="79" t="s">
        <v>48</v>
      </c>
      <c r="C11" s="91"/>
      <c r="D11" s="58" t="s">
        <v>10</v>
      </c>
      <c r="E11" s="78">
        <v>1</v>
      </c>
      <c r="F11" s="53"/>
      <c r="G11" s="54">
        <f t="shared" si="2"/>
        <v>0</v>
      </c>
      <c r="H11" s="55"/>
      <c r="I11" s="61">
        <f t="shared" si="3"/>
        <v>0</v>
      </c>
    </row>
    <row r="12" spans="1:9" ht="13.5" thickBot="1">
      <c r="A12" s="62"/>
      <c r="B12" s="12" t="s">
        <v>9</v>
      </c>
      <c r="C12" s="13"/>
      <c r="D12" s="13"/>
      <c r="E12" s="13"/>
      <c r="F12" s="37"/>
      <c r="G12" s="38">
        <f>SUM(G6:G11)</f>
        <v>0</v>
      </c>
      <c r="H12" s="39"/>
      <c r="I12" s="63">
        <f>SUM(I6:I11)</f>
        <v>0</v>
      </c>
    </row>
    <row r="13" spans="1:9">
      <c r="A13" s="64"/>
      <c r="B13" s="31" t="s">
        <v>26</v>
      </c>
      <c r="C13" s="32"/>
      <c r="D13" s="11" t="s">
        <v>10</v>
      </c>
      <c r="E13" s="32">
        <v>1</v>
      </c>
      <c r="F13" s="40"/>
      <c r="G13" s="24"/>
      <c r="H13" s="23"/>
      <c r="I13" s="65">
        <f t="shared" ref="I13:I15" si="4">H13*E13</f>
        <v>0</v>
      </c>
    </row>
    <row r="14" spans="1:9">
      <c r="A14" s="64"/>
      <c r="B14" s="27" t="s">
        <v>11</v>
      </c>
      <c r="C14" s="33"/>
      <c r="D14" s="33" t="s">
        <v>10</v>
      </c>
      <c r="E14" s="33">
        <v>1</v>
      </c>
      <c r="F14" s="34"/>
      <c r="G14" s="34"/>
      <c r="H14" s="23"/>
      <c r="I14" s="65">
        <f t="shared" si="4"/>
        <v>0</v>
      </c>
    </row>
    <row r="15" spans="1:9">
      <c r="A15" s="64"/>
      <c r="B15" s="35" t="s">
        <v>13</v>
      </c>
      <c r="C15" s="36"/>
      <c r="D15" s="36" t="s">
        <v>10</v>
      </c>
      <c r="E15" s="36">
        <v>1</v>
      </c>
      <c r="F15" s="25"/>
      <c r="G15" s="25"/>
      <c r="H15" s="23"/>
      <c r="I15" s="65">
        <f t="shared" si="4"/>
        <v>0</v>
      </c>
    </row>
    <row r="16" spans="1:9" ht="13.5" thickBot="1">
      <c r="A16" s="66"/>
      <c r="B16" s="67" t="s">
        <v>12</v>
      </c>
      <c r="C16" s="68"/>
      <c r="D16" s="68"/>
      <c r="E16" s="68"/>
      <c r="F16" s="69"/>
      <c r="G16" s="69"/>
      <c r="H16" s="69"/>
      <c r="I16" s="70">
        <f>SUM(I12:I15)+G12</f>
        <v>0</v>
      </c>
    </row>
    <row r="17" spans="1:9">
      <c r="A17" s="1"/>
      <c r="C17" s="1"/>
      <c r="D17" s="1"/>
      <c r="E17" s="1"/>
      <c r="F17" s="1"/>
      <c r="G17" s="1"/>
      <c r="H17" s="1"/>
      <c r="I17" s="1"/>
    </row>
    <row r="22" spans="1:9" ht="12.75" customHeight="1"/>
    <row r="55" ht="30" customHeight="1"/>
    <row r="56" ht="47.25" customHeight="1"/>
    <row r="57" ht="35.25" customHeight="1"/>
    <row r="58" ht="30" customHeight="1"/>
    <row r="59" ht="30" customHeight="1"/>
  </sheetData>
  <mergeCells count="8">
    <mergeCell ref="A5:I5"/>
    <mergeCell ref="A3:A4"/>
    <mergeCell ref="B3:B4"/>
    <mergeCell ref="C3:C4"/>
    <mergeCell ref="D3:D4"/>
    <mergeCell ref="E3:E4"/>
    <mergeCell ref="F3:G3"/>
    <mergeCell ref="H3:I3"/>
  </mergeCells>
  <pageMargins left="0.7" right="0.7" top="0.78740157499999996" bottom="0.78740157499999996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9"/>
  <sheetViews>
    <sheetView zoomScaleNormal="100" zoomScaleSheetLayoutView="115" workbookViewId="0">
      <selection activeCell="G23" sqref="G23"/>
    </sheetView>
  </sheetViews>
  <sheetFormatPr defaultRowHeight="12.75"/>
  <cols>
    <col min="1" max="1" width="4.85546875" style="2" customWidth="1"/>
    <col min="2" max="2" width="28" style="1" customWidth="1"/>
    <col min="3" max="3" width="12" style="2" customWidth="1"/>
    <col min="4" max="4" width="3.7109375" style="2" customWidth="1"/>
    <col min="5" max="5" width="5.7109375" style="17" customWidth="1"/>
    <col min="6" max="6" width="12.7109375" style="15" bestFit="1" customWidth="1"/>
    <col min="7" max="7" width="11.85546875" style="15" customWidth="1"/>
    <col min="8" max="9" width="12.5703125" style="15" customWidth="1"/>
    <col min="10" max="10" width="0.85546875" style="1" customWidth="1"/>
    <col min="11" max="16384" width="9.140625" style="1"/>
  </cols>
  <sheetData>
    <row r="1" spans="1:9" ht="30" customHeight="1">
      <c r="A1" s="7"/>
      <c r="B1" s="9" t="s">
        <v>16</v>
      </c>
      <c r="C1" s="7"/>
      <c r="D1" s="7"/>
      <c r="E1" s="16"/>
      <c r="F1" s="14"/>
      <c r="G1" s="14"/>
      <c r="H1" s="14"/>
      <c r="I1" s="14"/>
    </row>
    <row r="2" spans="1:9" ht="5.0999999999999996" customHeight="1" thickBot="1">
      <c r="A2" s="7"/>
      <c r="B2" s="5"/>
      <c r="C2" s="7"/>
      <c r="D2" s="7"/>
      <c r="E2" s="16"/>
      <c r="F2" s="14"/>
      <c r="G2" s="14"/>
      <c r="H2" s="14"/>
      <c r="I2" s="14"/>
    </row>
    <row r="3" spans="1:9" ht="20.100000000000001" customHeight="1">
      <c r="A3" s="124"/>
      <c r="B3" s="126" t="s">
        <v>7</v>
      </c>
      <c r="C3" s="128" t="s">
        <v>8</v>
      </c>
      <c r="D3" s="130" t="s">
        <v>0</v>
      </c>
      <c r="E3" s="116" t="s">
        <v>1</v>
      </c>
      <c r="F3" s="118" t="s">
        <v>4</v>
      </c>
      <c r="G3" s="119"/>
      <c r="H3" s="118" t="s">
        <v>5</v>
      </c>
      <c r="I3" s="120"/>
    </row>
    <row r="4" spans="1:9" ht="20.100000000000001" customHeight="1" thickBot="1">
      <c r="A4" s="125"/>
      <c r="B4" s="127"/>
      <c r="C4" s="129"/>
      <c r="D4" s="131"/>
      <c r="E4" s="117"/>
      <c r="F4" s="10" t="s">
        <v>2</v>
      </c>
      <c r="G4" s="10" t="s">
        <v>3</v>
      </c>
      <c r="H4" s="10" t="s">
        <v>2</v>
      </c>
      <c r="I4" s="59" t="s">
        <v>3</v>
      </c>
    </row>
    <row r="5" spans="1:9" ht="30" customHeight="1">
      <c r="A5" s="121" t="s">
        <v>30</v>
      </c>
      <c r="B5" s="122"/>
      <c r="C5" s="122"/>
      <c r="D5" s="122"/>
      <c r="E5" s="122"/>
      <c r="F5" s="122"/>
      <c r="G5" s="122"/>
      <c r="H5" s="122"/>
      <c r="I5" s="123"/>
    </row>
    <row r="6" spans="1:9" ht="26.25" customHeight="1">
      <c r="A6" s="71"/>
      <c r="B6" s="72" t="s">
        <v>45</v>
      </c>
      <c r="C6" s="73"/>
      <c r="D6" s="74" t="s">
        <v>14</v>
      </c>
      <c r="E6" s="74">
        <v>6</v>
      </c>
      <c r="F6" s="75"/>
      <c r="G6" s="54">
        <f t="shared" ref="G6" si="0">F6*E6</f>
        <v>0</v>
      </c>
      <c r="H6" s="76"/>
      <c r="I6" s="61">
        <f t="shared" ref="I6" si="1">H6*E6</f>
        <v>0</v>
      </c>
    </row>
    <row r="7" spans="1:9" ht="24.75" customHeight="1">
      <c r="A7" s="71"/>
      <c r="B7" s="72" t="s">
        <v>49</v>
      </c>
      <c r="C7" s="73"/>
      <c r="D7" s="74" t="s">
        <v>44</v>
      </c>
      <c r="E7" s="74">
        <v>250</v>
      </c>
      <c r="F7" s="75"/>
      <c r="G7" s="50">
        <f t="shared" ref="G7:G12" si="2">F7*E7</f>
        <v>0</v>
      </c>
      <c r="H7" s="76"/>
      <c r="I7" s="77">
        <f t="shared" ref="I7:I12" si="3">H7*E7</f>
        <v>0</v>
      </c>
    </row>
    <row r="8" spans="1:9" ht="36.75" customHeight="1">
      <c r="A8" s="60"/>
      <c r="B8" s="56" t="s">
        <v>37</v>
      </c>
      <c r="C8" s="52"/>
      <c r="D8" s="52" t="s">
        <v>44</v>
      </c>
      <c r="E8" s="52">
        <v>30</v>
      </c>
      <c r="F8" s="53"/>
      <c r="G8" s="54">
        <f t="shared" si="2"/>
        <v>0</v>
      </c>
      <c r="H8" s="55"/>
      <c r="I8" s="61">
        <f t="shared" si="3"/>
        <v>0</v>
      </c>
    </row>
    <row r="9" spans="1:9" ht="37.5" customHeight="1">
      <c r="A9" s="60"/>
      <c r="B9" s="56" t="s">
        <v>38</v>
      </c>
      <c r="C9" s="52"/>
      <c r="D9" s="52" t="s">
        <v>44</v>
      </c>
      <c r="E9" s="52">
        <v>10</v>
      </c>
      <c r="F9" s="53"/>
      <c r="G9" s="54">
        <f t="shared" si="2"/>
        <v>0</v>
      </c>
      <c r="H9" s="55"/>
      <c r="I9" s="61">
        <f t="shared" si="3"/>
        <v>0</v>
      </c>
    </row>
    <row r="10" spans="1:9" ht="26.25" customHeight="1">
      <c r="A10" s="82"/>
      <c r="B10" s="79" t="s">
        <v>28</v>
      </c>
      <c r="C10" s="80"/>
      <c r="D10" s="58" t="s">
        <v>10</v>
      </c>
      <c r="E10" s="78">
        <v>1</v>
      </c>
      <c r="F10" s="54"/>
      <c r="G10" s="54">
        <f t="shared" ref="G10:G11" si="4">F10*E10</f>
        <v>0</v>
      </c>
      <c r="H10" s="81"/>
      <c r="I10" s="61">
        <f t="shared" ref="I10:I11" si="5">H10*E10</f>
        <v>0</v>
      </c>
    </row>
    <row r="11" spans="1:9" ht="13.5" customHeight="1">
      <c r="A11" s="82"/>
      <c r="B11" s="79" t="s">
        <v>47</v>
      </c>
      <c r="C11" s="80"/>
      <c r="D11" s="58" t="s">
        <v>10</v>
      </c>
      <c r="E11" s="78">
        <v>1</v>
      </c>
      <c r="F11" s="54"/>
      <c r="G11" s="54">
        <f t="shared" si="4"/>
        <v>0</v>
      </c>
      <c r="H11" s="81"/>
      <c r="I11" s="61">
        <f t="shared" si="5"/>
        <v>0</v>
      </c>
    </row>
    <row r="12" spans="1:9" ht="13.5" thickBot="1">
      <c r="A12" s="83"/>
      <c r="B12" s="79" t="s">
        <v>48</v>
      </c>
      <c r="C12" s="91"/>
      <c r="D12" s="58" t="s">
        <v>10</v>
      </c>
      <c r="E12" s="78">
        <v>1</v>
      </c>
      <c r="F12" s="88"/>
      <c r="G12" s="88">
        <f t="shared" si="2"/>
        <v>0</v>
      </c>
      <c r="H12" s="89"/>
      <c r="I12" s="90">
        <f t="shared" si="3"/>
        <v>0</v>
      </c>
    </row>
    <row r="13" spans="1:9" ht="13.5" thickBot="1">
      <c r="A13" s="62"/>
      <c r="B13" s="12" t="s">
        <v>9</v>
      </c>
      <c r="C13" s="13"/>
      <c r="D13" s="13"/>
      <c r="E13" s="13"/>
      <c r="F13" s="37"/>
      <c r="G13" s="38">
        <f>SUM(G6:G12)</f>
        <v>0</v>
      </c>
      <c r="H13" s="39"/>
      <c r="I13" s="63">
        <f>SUM(I6:I12)</f>
        <v>0</v>
      </c>
    </row>
    <row r="14" spans="1:9">
      <c r="A14" s="64"/>
      <c r="B14" s="31" t="s">
        <v>26</v>
      </c>
      <c r="C14" s="32"/>
      <c r="D14" s="11" t="s">
        <v>10</v>
      </c>
      <c r="E14" s="32">
        <v>1</v>
      </c>
      <c r="F14" s="40"/>
      <c r="G14" s="24"/>
      <c r="H14" s="23"/>
      <c r="I14" s="65">
        <f t="shared" ref="I14:I16" si="6">H14*E14</f>
        <v>0</v>
      </c>
    </row>
    <row r="15" spans="1:9">
      <c r="A15" s="64"/>
      <c r="B15" s="27" t="s">
        <v>11</v>
      </c>
      <c r="C15" s="33"/>
      <c r="D15" s="33" t="s">
        <v>10</v>
      </c>
      <c r="E15" s="33">
        <v>1</v>
      </c>
      <c r="F15" s="34"/>
      <c r="G15" s="34"/>
      <c r="H15" s="23"/>
      <c r="I15" s="65">
        <f t="shared" si="6"/>
        <v>0</v>
      </c>
    </row>
    <row r="16" spans="1:9">
      <c r="A16" s="64"/>
      <c r="B16" s="35" t="s">
        <v>13</v>
      </c>
      <c r="C16" s="36"/>
      <c r="D16" s="36" t="s">
        <v>10</v>
      </c>
      <c r="E16" s="36">
        <v>1</v>
      </c>
      <c r="F16" s="25"/>
      <c r="G16" s="25"/>
      <c r="H16" s="23"/>
      <c r="I16" s="65">
        <f t="shared" si="6"/>
        <v>0</v>
      </c>
    </row>
    <row r="17" spans="1:9" ht="13.5" thickBot="1">
      <c r="A17" s="66"/>
      <c r="B17" s="67" t="s">
        <v>12</v>
      </c>
      <c r="C17" s="68"/>
      <c r="D17" s="68"/>
      <c r="E17" s="68"/>
      <c r="F17" s="69"/>
      <c r="G17" s="69"/>
      <c r="H17" s="69"/>
      <c r="I17" s="70">
        <f>SUM(I13:I16)+G13</f>
        <v>0</v>
      </c>
    </row>
    <row r="18" spans="1:9">
      <c r="A18" s="1"/>
      <c r="C18" s="1"/>
      <c r="D18" s="1"/>
      <c r="E18" s="1"/>
      <c r="F18" s="1"/>
      <c r="G18" s="1"/>
      <c r="H18" s="1"/>
      <c r="I18" s="1"/>
    </row>
    <row r="22" spans="1:9" ht="12.75" customHeight="1"/>
    <row r="55" ht="30" customHeight="1"/>
    <row r="56" ht="47.25" customHeight="1"/>
    <row r="57" ht="35.25" customHeight="1"/>
    <row r="58" ht="30" customHeight="1"/>
    <row r="59" ht="30" customHeight="1"/>
  </sheetData>
  <mergeCells count="8">
    <mergeCell ref="H3:I3"/>
    <mergeCell ref="A5:I5"/>
    <mergeCell ref="A3:A4"/>
    <mergeCell ref="B3:B4"/>
    <mergeCell ref="C3:C4"/>
    <mergeCell ref="D3:D4"/>
    <mergeCell ref="E3:E4"/>
    <mergeCell ref="F3:G3"/>
  </mergeCells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Rekapitulace pavilon 2</vt:lpstr>
      <vt:lpstr>ICT</vt:lpstr>
      <vt:lpstr>Jednotný čas</vt:lpstr>
      <vt:lpstr>Místní rozhlas</vt:lpstr>
      <vt:lpstr>ICT!Názvy_tisku</vt:lpstr>
      <vt:lpstr>'Rekapitulace pavilon 2'!Názvy_tisku</vt:lpstr>
      <vt:lpstr>'Rekapitulace pavilon 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 Radek</dc:creator>
  <cp:lastModifiedBy>Admin</cp:lastModifiedBy>
  <cp:lastPrinted>2019-01-31T13:15:43Z</cp:lastPrinted>
  <dcterms:created xsi:type="dcterms:W3CDTF">2004-11-05T08:27:47Z</dcterms:created>
  <dcterms:modified xsi:type="dcterms:W3CDTF">2020-05-11T09:40:18Z</dcterms:modified>
</cp:coreProperties>
</file>