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CZSVR005.d50.tes.local\Projekce\_ZAKÁZKY\R.22 444.001.101261_PD-kiosková trafostanice pro zimní stadion\08 DPS\Nová TS\G Rozpočtová část\"/>
    </mc:Choice>
  </mc:AlternateContent>
  <xr:revisionPtr revIDLastSave="0" documentId="13_ncr:1_{FBF1B083-8038-4A15-942E-819546A740E2}" xr6:coauthVersionLast="47" xr6:coauthVersionMax="47" xr10:uidLastSave="{00000000-0000-0000-0000-000000000000}"/>
  <bookViews>
    <workbookView xWindow="16470" yWindow="-16320" windowWidth="29040" windowHeight="15840" xr2:uid="{9A3843D1-0443-4A88-8996-A3B558D6DFC5}"/>
    <workbookView xWindow="16470" yWindow="-16320" windowWidth="29040" windowHeight="15840" activeTab="1" xr2:uid="{20911E45-AFE2-46EE-B368-749350E86842}"/>
  </bookViews>
  <sheets>
    <sheet name="Rekapitulace stavby" sheetId="1" r:id="rId1"/>
    <sheet name="Bodový rozpi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6" i="1" l="1"/>
  <c r="G52" i="1"/>
  <c r="C49" i="1"/>
  <c r="C33" i="1"/>
  <c r="C23" i="1"/>
  <c r="C18" i="1"/>
  <c r="C14" i="1"/>
  <c r="C12" i="1" s="1"/>
  <c r="C68" i="1" l="1"/>
  <c r="G51" i="1"/>
  <c r="G42" i="1"/>
  <c r="G23" i="1"/>
  <c r="G44" i="1" s="1"/>
  <c r="G50" i="1"/>
</calcChain>
</file>

<file path=xl/sharedStrings.xml><?xml version="1.0" encoding="utf-8"?>
<sst xmlns="http://schemas.openxmlformats.org/spreadsheetml/2006/main" count="301" uniqueCount="196">
  <si>
    <t>REKAPITULACE NÁKLADŮ stavby v tisících Kč</t>
  </si>
  <si>
    <t>verze 43.00</t>
  </si>
  <si>
    <t>Poznámka</t>
  </si>
  <si>
    <t>Sloupec G skrýt</t>
  </si>
  <si>
    <t>Označení (název) stavby dle zadávacího návrhu</t>
  </si>
  <si>
    <t>PD-kiosková trafostanice pro zimní stadion - nová TS</t>
  </si>
  <si>
    <t>Číslo definice projektu dle zadávacího návrhu</t>
  </si>
  <si>
    <t>R.22444_2</t>
  </si>
  <si>
    <t>Verze NZ, Datum:</t>
  </si>
  <si>
    <t>00219</t>
  </si>
  <si>
    <t>15.03.2023</t>
  </si>
  <si>
    <t>Okres:</t>
  </si>
  <si>
    <t>Beroun</t>
  </si>
  <si>
    <t>Počet SOBS VB majitelé / spolumajitelé</t>
  </si>
  <si>
    <t>Počet dohod o omezení v užívání</t>
  </si>
  <si>
    <t>Počet LV v ks</t>
  </si>
  <si>
    <t>I. Projektové a průzkumné práce</t>
  </si>
  <si>
    <t>Cena PD</t>
  </si>
  <si>
    <t>Administrace SOBS VB a dohod o omezení</t>
  </si>
  <si>
    <t>Geodetické práce při zpracování PD</t>
  </si>
  <si>
    <t>Správní poplatky včetně ostatních nákladů</t>
  </si>
  <si>
    <t>Zajištění  BOZP v rámci PD</t>
  </si>
  <si>
    <t>Geologický průzkum</t>
  </si>
  <si>
    <t>Sečtená hodnota</t>
  </si>
  <si>
    <t>II.+III. Provozní soubory a stavební objekty</t>
  </si>
  <si>
    <t>Investiční dodávky (SaZ + trafa)</t>
  </si>
  <si>
    <t>Materiály dodávané DSO (mimo SaZ a traf)</t>
  </si>
  <si>
    <t>Materiály dodávané zhotovitelem</t>
  </si>
  <si>
    <t>Práce</t>
  </si>
  <si>
    <t>Materiály rozpočtované mimo KROS (viz. rek.obj.)</t>
  </si>
  <si>
    <t>Práce rozpočtované mimo KROS (viz. rek.obj.)</t>
  </si>
  <si>
    <t>VII. Ostatní náklady</t>
  </si>
  <si>
    <t>Vytýčení podzemních zařízení</t>
  </si>
  <si>
    <t>A</t>
  </si>
  <si>
    <t>X</t>
  </si>
  <si>
    <t>Doprava výkonového materiálu,odvoz zeminy</t>
  </si>
  <si>
    <t>Revize</t>
  </si>
  <si>
    <t>Zábory</t>
  </si>
  <si>
    <t>Skládkovné</t>
  </si>
  <si>
    <t>Ekonomické újmy na plodinách</t>
  </si>
  <si>
    <t>Koordinační činnost zhotovitele</t>
  </si>
  <si>
    <t>Archeologický dohled</t>
  </si>
  <si>
    <t>Dopravní značení</t>
  </si>
  <si>
    <t>Hutnící zkoušky</t>
  </si>
  <si>
    <t>Další náklady zhotovitele (viz.rekapitulace objektů)</t>
  </si>
  <si>
    <t>IX. Jiné investice</t>
  </si>
  <si>
    <t>Inženýrink DSO</t>
  </si>
  <si>
    <t>Manipulace,vypínání,diagnostika a činnost ČDS  (s použitím metody PPN nebo bez)</t>
  </si>
  <si>
    <t>N</t>
  </si>
  <si>
    <t>Koordinátor BOZP</t>
  </si>
  <si>
    <t>Pronájem záložních zdrojů a mobilních TS</t>
  </si>
  <si>
    <t>Jednorázové náhr. za omezení užívání</t>
  </si>
  <si>
    <t>Geometrické plány pro dohody o omezení</t>
  </si>
  <si>
    <t>Věcná břemena celkem</t>
  </si>
  <si>
    <t>Věcná břemena vklady</t>
  </si>
  <si>
    <t>Věcná břemena náhrady</t>
  </si>
  <si>
    <t>Geometrické plány pro VB</t>
  </si>
  <si>
    <t>Geodetické vytýčení před. zaháj. stavby</t>
  </si>
  <si>
    <t>Geodetické zaměření skutečného stavu</t>
  </si>
  <si>
    <t>Zajištění kupní smlouvy pozemku TR vč. zápisu do KN</t>
  </si>
  <si>
    <t>Geometrické plány pro účel odkupu pozemku</t>
  </si>
  <si>
    <t>Kupní cena pozemku</t>
  </si>
  <si>
    <t>Další náklady DSO (viz.rekapitulace objektů)</t>
  </si>
  <si>
    <t>Dokumentace skutečného provedeni stavby (DSPS)</t>
  </si>
  <si>
    <t>Stavebně montážní činnost</t>
  </si>
  <si>
    <t>Celkové náklady stavby</t>
  </si>
  <si>
    <t>BODOVÝ ROZPIS</t>
  </si>
  <si>
    <t>Název stavby:</t>
  </si>
  <si>
    <t>Datum:</t>
  </si>
  <si>
    <t>Definice SAP:</t>
  </si>
  <si>
    <t>Verze NZ:</t>
  </si>
  <si>
    <t>Oblast:</t>
  </si>
  <si>
    <t>Střed</t>
  </si>
  <si>
    <t>Hl. projektant:</t>
  </si>
  <si>
    <t>qtsuchocmil</t>
  </si>
  <si>
    <t>Oblast ocenění:</t>
  </si>
  <si>
    <t>Projekt. firma:</t>
  </si>
  <si>
    <t>EQUANS Services a.s.</t>
  </si>
  <si>
    <t>Kód</t>
  </si>
  <si>
    <t>Typ práce/ materiálu</t>
  </si>
  <si>
    <t>Název</t>
  </si>
  <si>
    <t>Množství celkové</t>
  </si>
  <si>
    <t>MJ</t>
  </si>
  <si>
    <t>Cena jednotková</t>
  </si>
  <si>
    <t>Cena celková</t>
  </si>
  <si>
    <t>PS 01</t>
  </si>
  <si>
    <t>PS 01 - Nová transformační stanice - technologická část</t>
  </si>
  <si>
    <t>330</t>
  </si>
  <si>
    <t>trafostanice VN/NN - technologická část</t>
  </si>
  <si>
    <t>NEP01</t>
  </si>
  <si>
    <t>M</t>
  </si>
  <si>
    <t>Dodávka stanice stavební i tech. část - bez trafa</t>
  </si>
  <si>
    <t>KS</t>
  </si>
  <si>
    <t>NEP02</t>
  </si>
  <si>
    <t>Tlumič vibrací EK 90</t>
  </si>
  <si>
    <t>NEP03</t>
  </si>
  <si>
    <t>Optočlen oddělovací OP105</t>
  </si>
  <si>
    <t>NEP05</t>
  </si>
  <si>
    <t>POJISTKA VN PRO 10-22KV 25A PR45/442</t>
  </si>
  <si>
    <t>BUB94</t>
  </si>
  <si>
    <t>TABULKA SJZ DTS DOPLNKOVA DVERE SMALT</t>
  </si>
  <si>
    <t>BUB70</t>
  </si>
  <si>
    <t>TABULKA SJZ DTS ZDENA+PR.STOZ.297X210SM</t>
  </si>
  <si>
    <t>BUB21</t>
  </si>
  <si>
    <t>TABULKA SJZ FOLIE VYVOD.VN DTS 1RAD VNIT</t>
  </si>
  <si>
    <t>PS 02</t>
  </si>
  <si>
    <t>Transformátor</t>
  </si>
  <si>
    <t>331</t>
  </si>
  <si>
    <t>transformátor VN/NN (DTR)</t>
  </si>
  <si>
    <t>NEP04</t>
  </si>
  <si>
    <t>Trafo 400kVA, 22/0,4kV</t>
  </si>
  <si>
    <t>SO 01</t>
  </si>
  <si>
    <t>Nová transformační stanice - stavební část</t>
  </si>
  <si>
    <t>335</t>
  </si>
  <si>
    <t>trafostanice VN/NN - stavební část</t>
  </si>
  <si>
    <t>POB0001</t>
  </si>
  <si>
    <t>Zádlažby</t>
  </si>
  <si>
    <t>MEB30</t>
  </si>
  <si>
    <t>ZRIZENI CHODNIKU U DTS BET.DLAZBOU 50X50</t>
  </si>
  <si>
    <t>M2</t>
  </si>
  <si>
    <t>EQB17</t>
  </si>
  <si>
    <t>PODKLADOVA VRSTVA Z BETONU TR. C6/7,5</t>
  </si>
  <si>
    <t>M3</t>
  </si>
  <si>
    <t>MEB83</t>
  </si>
  <si>
    <t>ODSTR.CHODNIK,VOZOVKA STERKODRT NADVYKOP</t>
  </si>
  <si>
    <t>POB0002</t>
  </si>
  <si>
    <t>Zemní práce</t>
  </si>
  <si>
    <t>RGB33</t>
  </si>
  <si>
    <t>V</t>
  </si>
  <si>
    <t>VYKOP JAMY ZASTAVENE UZEMI TR.4</t>
  </si>
  <si>
    <t>EQB15</t>
  </si>
  <si>
    <t>PODKLAD. VRSTVA 10CM-KAMENIVO FR.4-8</t>
  </si>
  <si>
    <t>RGB37</t>
  </si>
  <si>
    <t>ZASYP JAMY ZASTAVENE UZEMI TR.4</t>
  </si>
  <si>
    <t>POB0004</t>
  </si>
  <si>
    <t>Uzemnění</t>
  </si>
  <si>
    <t>RAB29</t>
  </si>
  <si>
    <t>RYHY 65X65CM ZASTAV.UZEMI TR4</t>
  </si>
  <si>
    <t>RAB32</t>
  </si>
  <si>
    <t>RYHY 65X85CM ZASTAV.UZEMI TR4</t>
  </si>
  <si>
    <t>RAB56</t>
  </si>
  <si>
    <t>RYHY 80X100CM ZASTAV.UZEMI TR4</t>
  </si>
  <si>
    <t>DQB13</t>
  </si>
  <si>
    <t>UZEMNENI V ZEMI-PASKA FEZN 30X4MM</t>
  </si>
  <si>
    <t>DQB64</t>
  </si>
  <si>
    <t>OCHRANA PRECHODU ZEM-VZDUCH UZEM.PAS30/4</t>
  </si>
  <si>
    <t>DQB53</t>
  </si>
  <si>
    <t>SVORKA ODBOCNA SR02 PRO PAS/PAS FEZN30/4</t>
  </si>
  <si>
    <t>DQB63</t>
  </si>
  <si>
    <t>GUMOASFALT SA K IZOL.NATER.UZEM.A SPOJU</t>
  </si>
  <si>
    <t>KG</t>
  </si>
  <si>
    <t>DQB10</t>
  </si>
  <si>
    <t>ZNACENI UZEMNENI FEZN 30/4 SMRST.TRUBICI</t>
  </si>
  <si>
    <t>POB0003</t>
  </si>
  <si>
    <t>Dočasná přeložka - materiál</t>
  </si>
  <si>
    <t>EKB33</t>
  </si>
  <si>
    <t>ZLAB BET.KZ1 2X(100X100X500) S VIKEM KD1</t>
  </si>
  <si>
    <t>RDB58</t>
  </si>
  <si>
    <t>ZASYPY PISKEM FR.0-4</t>
  </si>
  <si>
    <t>CKB02</t>
  </si>
  <si>
    <t>KONC VENK 22KV POLT24D/1XO TE 95-240MM</t>
  </si>
  <si>
    <t>SADA</t>
  </si>
  <si>
    <t>D</t>
  </si>
  <si>
    <t>CKB82</t>
  </si>
  <si>
    <t>SADA KAB.OK AL3X120/M12+CU3X16/M10 AXEKV</t>
  </si>
  <si>
    <t>SO 02</t>
  </si>
  <si>
    <t>Kabelové vedení NN</t>
  </si>
  <si>
    <t>320</t>
  </si>
  <si>
    <t xml:space="preserve">vedení kabelové NN </t>
  </si>
  <si>
    <t>RAB17</t>
  </si>
  <si>
    <t>RYHY 50X85CM ZASTAV.UZEMI TR4</t>
  </si>
  <si>
    <t>RDB72</t>
  </si>
  <si>
    <t>KRYTI KABELU PE PASEM SIRKY 300 MM</t>
  </si>
  <si>
    <t>REB03</t>
  </si>
  <si>
    <t>SPOJKOVISTE 1KV ZAST.UZEMI TR4</t>
  </si>
  <si>
    <t>ELB17</t>
  </si>
  <si>
    <t>VYPODLOZ.,ODDELENI,KRYTI SPOJKY DO 6KV</t>
  </si>
  <si>
    <t>CLB81</t>
  </si>
  <si>
    <t>SPOJKA KAB.SMRST. 1KV SSU4-L AL3X240+120</t>
  </si>
  <si>
    <t>CLB80</t>
  </si>
  <si>
    <t>SPOJKA KAB.SMRST. 1KV SSU3-L AL3X120+70</t>
  </si>
  <si>
    <t>ELB43</t>
  </si>
  <si>
    <t>TRUBKA KORUG. PE KORUFLEX 110/91 OHEBNA</t>
  </si>
  <si>
    <t>CHB40</t>
  </si>
  <si>
    <t>PRIPL.NA ZATAH. KABELU V OCHRANNE TRUBCE</t>
  </si>
  <si>
    <t>CIB12</t>
  </si>
  <si>
    <t>UKONC.A ZAP.VODICE 240MM2 SVORK.V ROZV.</t>
  </si>
  <si>
    <t>CIB09</t>
  </si>
  <si>
    <t>UKONC.A ZAP.VODICE 120MM2 SVORK.V ROZV.</t>
  </si>
  <si>
    <t>CIB07</t>
  </si>
  <si>
    <t>UKONC.A ZAP.VODICE 70MM2 SVORK.V ROZVAD.</t>
  </si>
  <si>
    <t>SMB09</t>
  </si>
  <si>
    <t>SMB06</t>
  </si>
  <si>
    <t>KABEL 1-AYKY-J 3X120+70MM2,VOLNE ULOZENY</t>
  </si>
  <si>
    <t>SNB05</t>
  </si>
  <si>
    <t>KABEL 22KV AXEKVCE 1X120/16 VOLNE ULOZ.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</si>
</sst>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##0.0;\-###0.0"/>
    <numFmt numFmtId="165" formatCode="####;\-####"/>
    <numFmt numFmtId="166" formatCode="#,##0.0;\-#,##0.0"/>
    <numFmt numFmtId="167" formatCode="###0.00000;\-###0.00000"/>
    <numFmt numFmtId="168" formatCode="mm\/dd\/yyyy"/>
    <numFmt numFmtId="169" formatCode="#,##0.000;\-#,##0.000"/>
    <numFmt numFmtId="170" formatCode="#,##0.00\ &quot;Kč&quot;"/>
  </numFmts>
  <fonts count="12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mbria"/>
      <charset val="110"/>
    </font>
    <font>
      <b/>
      <sz val="11"/>
      <name val="Cambria"/>
      <charset val="110"/>
    </font>
    <font>
      <sz val="10"/>
      <name val="Cambria"/>
      <charset val="110"/>
    </font>
    <font>
      <b/>
      <sz val="16"/>
      <color indexed="10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name val="Arial"/>
      <family val="2"/>
      <charset val="238"/>
    </font>
    <font>
      <i/>
      <sz val="10"/>
      <color indexed="23"/>
      <name val="Arial"/>
      <family val="2"/>
      <charset val="238"/>
    </font>
    <font>
      <i/>
      <sz val="10"/>
      <name val="Arial"/>
      <family val="2"/>
      <charset val="238"/>
    </font>
    <font>
      <i/>
      <sz val="10"/>
      <color indexed="23"/>
      <name val="Arial"/>
      <charset val="110"/>
    </font>
  </fonts>
  <fills count="9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13"/>
      </patternFill>
    </fill>
    <fill>
      <patternFill patternType="solid">
        <fgColor indexed="26"/>
      </patternFill>
    </fill>
    <fill>
      <patternFill patternType="solid">
        <fgColor indexed="55"/>
      </patternFill>
    </fill>
  </fills>
  <borders count="20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112"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37" fontId="2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0" fontId="3" fillId="0" borderId="1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164" fontId="2" fillId="0" borderId="2" xfId="0" applyNumberFormat="1" applyFont="1" applyBorder="1" applyAlignment="1">
      <alignment horizontal="right"/>
    </xf>
    <xf numFmtId="0" fontId="3" fillId="0" borderId="3" xfId="0" applyFont="1" applyBorder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4" xfId="0" applyFont="1" applyBorder="1" applyAlignment="1">
      <alignment horizontal="left" wrapText="1"/>
    </xf>
    <xf numFmtId="37" fontId="2" fillId="0" borderId="5" xfId="0" applyNumberFormat="1" applyFont="1" applyBorder="1" applyAlignment="1">
      <alignment horizontal="right"/>
    </xf>
    <xf numFmtId="164" fontId="2" fillId="0" borderId="5" xfId="0" applyNumberFormat="1" applyFont="1" applyBorder="1" applyAlignment="1">
      <alignment horizontal="right"/>
    </xf>
    <xf numFmtId="0" fontId="2" fillId="0" borderId="6" xfId="0" applyFont="1" applyBorder="1" applyAlignment="1">
      <alignment horizontal="left" wrapText="1"/>
    </xf>
    <xf numFmtId="0" fontId="2" fillId="0" borderId="7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wrapText="1"/>
    </xf>
    <xf numFmtId="0" fontId="2" fillId="0" borderId="1" xfId="0" applyFont="1" applyBorder="1" applyAlignment="1">
      <alignment horizontal="right" wrapText="1"/>
    </xf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0" borderId="3" xfId="0" applyFont="1" applyBorder="1" applyAlignment="1">
      <alignment horizontal="right" wrapText="1"/>
    </xf>
    <xf numFmtId="37" fontId="2" fillId="3" borderId="7" xfId="0" applyNumberFormat="1" applyFont="1" applyFill="1" applyBorder="1" applyAlignment="1">
      <alignment horizontal="right"/>
    </xf>
    <xf numFmtId="165" fontId="2" fillId="3" borderId="7" xfId="0" applyNumberFormat="1" applyFont="1" applyFill="1" applyBorder="1" applyAlignment="1">
      <alignment horizontal="right"/>
    </xf>
    <xf numFmtId="0" fontId="2" fillId="4" borderId="7" xfId="0" applyFont="1" applyFill="1" applyBorder="1" applyAlignment="1">
      <alignment horizontal="left" wrapText="1"/>
    </xf>
    <xf numFmtId="164" fontId="2" fillId="0" borderId="8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/>
    </xf>
    <xf numFmtId="37" fontId="2" fillId="3" borderId="3" xfId="0" applyNumberFormat="1" applyFont="1" applyFill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0" fontId="2" fillId="4" borderId="3" xfId="0" applyFont="1" applyFill="1" applyBorder="1" applyAlignment="1">
      <alignment horizontal="left" wrapText="1"/>
    </xf>
    <xf numFmtId="0" fontId="2" fillId="0" borderId="9" xfId="0" applyFont="1" applyBorder="1" applyAlignment="1">
      <alignment horizontal="left" wrapText="1"/>
    </xf>
    <xf numFmtId="37" fontId="2" fillId="0" borderId="2" xfId="0" applyNumberFormat="1" applyFont="1" applyBorder="1" applyAlignment="1">
      <alignment horizontal="right"/>
    </xf>
    <xf numFmtId="164" fontId="2" fillId="0" borderId="9" xfId="0" applyNumberFormat="1" applyFont="1" applyBorder="1" applyAlignment="1">
      <alignment horizontal="right"/>
    </xf>
    <xf numFmtId="0" fontId="2" fillId="5" borderId="4" xfId="0" applyFont="1" applyFill="1" applyBorder="1" applyAlignment="1">
      <alignment horizontal="left" wrapText="1"/>
    </xf>
    <xf numFmtId="166" fontId="2" fillId="5" borderId="10" xfId="0" applyNumberFormat="1" applyFont="1" applyFill="1" applyBorder="1" applyAlignment="1">
      <alignment horizontal="right"/>
    </xf>
    <xf numFmtId="0" fontId="2" fillId="4" borderId="6" xfId="0" applyFont="1" applyFill="1" applyBorder="1" applyAlignment="1">
      <alignment horizontal="left" wrapText="1"/>
    </xf>
    <xf numFmtId="166" fontId="2" fillId="4" borderId="6" xfId="0" applyNumberFormat="1" applyFont="1" applyFill="1" applyBorder="1" applyAlignment="1">
      <alignment horizontal="right"/>
    </xf>
    <xf numFmtId="166" fontId="2" fillId="0" borderId="7" xfId="0" applyNumberFormat="1" applyFont="1" applyBorder="1" applyAlignment="1">
      <alignment horizontal="right"/>
    </xf>
    <xf numFmtId="166" fontId="2" fillId="4" borderId="8" xfId="0" applyNumberFormat="1" applyFont="1" applyFill="1" applyBorder="1" applyAlignment="1">
      <alignment horizontal="right"/>
    </xf>
    <xf numFmtId="166" fontId="2" fillId="4" borderId="7" xfId="0" applyNumberFormat="1" applyFont="1" applyFill="1" applyBorder="1" applyAlignment="1">
      <alignment horizontal="right"/>
    </xf>
    <xf numFmtId="166" fontId="2" fillId="4" borderId="3" xfId="0" applyNumberFormat="1" applyFont="1" applyFill="1" applyBorder="1" applyAlignment="1">
      <alignment horizontal="right"/>
    </xf>
    <xf numFmtId="166" fontId="2" fillId="0" borderId="9" xfId="0" applyNumberFormat="1" applyFont="1" applyBorder="1" applyAlignment="1">
      <alignment horizontal="right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2" fillId="4" borderId="13" xfId="0" applyFont="1" applyFill="1" applyBorder="1" applyAlignment="1">
      <alignment horizontal="left" wrapText="1"/>
    </xf>
    <xf numFmtId="166" fontId="2" fillId="0" borderId="0" xfId="0" applyNumberFormat="1" applyFont="1" applyAlignment="1">
      <alignment horizontal="right"/>
    </xf>
    <xf numFmtId="166" fontId="2" fillId="3" borderId="6" xfId="0" applyNumberFormat="1" applyFont="1" applyFill="1" applyBorder="1" applyAlignment="1">
      <alignment horizontal="right"/>
    </xf>
    <xf numFmtId="166" fontId="2" fillId="0" borderId="4" xfId="0" applyNumberFormat="1" applyFont="1" applyBorder="1" applyAlignment="1">
      <alignment horizontal="right"/>
    </xf>
    <xf numFmtId="166" fontId="2" fillId="3" borderId="7" xfId="0" applyNumberFormat="1" applyFont="1" applyFill="1" applyBorder="1" applyAlignment="1">
      <alignment horizontal="right"/>
    </xf>
    <xf numFmtId="166" fontId="2" fillId="0" borderId="8" xfId="0" applyNumberFormat="1" applyFont="1" applyBorder="1" applyAlignment="1">
      <alignment horizontal="right"/>
    </xf>
    <xf numFmtId="2" fontId="2" fillId="0" borderId="0" xfId="0" applyNumberFormat="1" applyFont="1" applyAlignment="1">
      <alignment horizontal="right"/>
    </xf>
    <xf numFmtId="37" fontId="2" fillId="0" borderId="3" xfId="0" applyNumberFormat="1" applyFont="1" applyBorder="1" applyAlignment="1">
      <alignment horizontal="right"/>
    </xf>
    <xf numFmtId="37" fontId="2" fillId="0" borderId="2" xfId="0" applyNumberFormat="1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166" fontId="2" fillId="0" borderId="6" xfId="0" applyNumberFormat="1" applyFont="1" applyBorder="1" applyAlignment="1">
      <alignment horizontal="right"/>
    </xf>
    <xf numFmtId="166" fontId="2" fillId="0" borderId="3" xfId="0" applyNumberFormat="1" applyFont="1" applyBorder="1" applyAlignment="1">
      <alignment horizontal="right"/>
    </xf>
    <xf numFmtId="166" fontId="2" fillId="0" borderId="1" xfId="0" applyNumberFormat="1" applyFont="1" applyBorder="1" applyAlignment="1">
      <alignment horizontal="right"/>
    </xf>
    <xf numFmtId="0" fontId="2" fillId="4" borderId="14" xfId="0" applyFont="1" applyFill="1" applyBorder="1" applyAlignment="1">
      <alignment horizontal="left"/>
    </xf>
    <xf numFmtId="167" fontId="2" fillId="0" borderId="0" xfId="0" applyNumberFormat="1" applyFont="1" applyAlignment="1">
      <alignment horizontal="right"/>
    </xf>
    <xf numFmtId="0" fontId="2" fillId="5" borderId="12" xfId="0" applyFont="1" applyFill="1" applyBorder="1" applyAlignment="1">
      <alignment horizontal="left" wrapText="1"/>
    </xf>
    <xf numFmtId="0" fontId="2" fillId="4" borderId="15" xfId="0" applyFont="1" applyFill="1" applyBorder="1" applyAlignment="1">
      <alignment horizontal="left" wrapText="1"/>
    </xf>
    <xf numFmtId="166" fontId="2" fillId="3" borderId="7" xfId="0" applyNumberFormat="1" applyFont="1" applyFill="1" applyBorder="1" applyAlignment="1">
      <alignment horizontal="right" vertical="top"/>
    </xf>
    <xf numFmtId="166" fontId="2" fillId="0" borderId="7" xfId="0" applyNumberFormat="1" applyFont="1" applyBorder="1" applyAlignment="1">
      <alignment horizontal="right" vertical="top"/>
    </xf>
    <xf numFmtId="166" fontId="2" fillId="3" borderId="3" xfId="0" applyNumberFormat="1" applyFont="1" applyFill="1" applyBorder="1" applyAlignment="1">
      <alignment horizontal="right"/>
    </xf>
    <xf numFmtId="0" fontId="2" fillId="6" borderId="16" xfId="0" applyFont="1" applyFill="1" applyBorder="1" applyAlignment="1">
      <alignment horizontal="left" wrapText="1"/>
    </xf>
    <xf numFmtId="166" fontId="2" fillId="6" borderId="17" xfId="0" applyNumberFormat="1" applyFont="1" applyFill="1" applyBorder="1" applyAlignment="1">
      <alignment horizontal="right"/>
    </xf>
    <xf numFmtId="0" fontId="2" fillId="4" borderId="16" xfId="0" applyFont="1" applyFill="1" applyBorder="1" applyAlignment="1">
      <alignment horizontal="left" wrapText="1"/>
    </xf>
    <xf numFmtId="0" fontId="2" fillId="6" borderId="8" xfId="0" applyFont="1" applyFill="1" applyBorder="1" applyAlignment="1">
      <alignment horizontal="left" wrapText="1"/>
    </xf>
    <xf numFmtId="166" fontId="2" fillId="6" borderId="8" xfId="0" applyNumberFormat="1" applyFont="1" applyFill="1" applyBorder="1" applyAlignment="1">
      <alignment horizontal="right"/>
    </xf>
    <xf numFmtId="166" fontId="2" fillId="6" borderId="10" xfId="0" applyNumberFormat="1" applyFont="1" applyFill="1" applyBorder="1" applyAlignment="1">
      <alignment horizontal="right"/>
    </xf>
    <xf numFmtId="0" fontId="2" fillId="4" borderId="18" xfId="0" applyFont="1" applyFill="1" applyBorder="1" applyAlignment="1">
      <alignment horizontal="left" wrapText="1"/>
    </xf>
    <xf numFmtId="0" fontId="0" fillId="0" borderId="0" xfId="0" applyAlignment="1" applyProtection="1">
      <alignment horizontal="left" vertical="top"/>
      <protection locked="0"/>
    </xf>
    <xf numFmtId="0" fontId="5" fillId="7" borderId="1" xfId="0" applyFont="1" applyFill="1" applyBorder="1" applyAlignment="1">
      <alignment horizontal="left" vertical="center"/>
    </xf>
    <xf numFmtId="0" fontId="6" fillId="7" borderId="2" xfId="0" applyFont="1" applyFill="1" applyBorder="1" applyAlignment="1">
      <alignment horizontal="left" vertical="center"/>
    </xf>
    <xf numFmtId="0" fontId="7" fillId="7" borderId="2" xfId="0" applyFont="1" applyFill="1" applyBorder="1" applyAlignment="1">
      <alignment horizontal="right"/>
    </xf>
    <xf numFmtId="0" fontId="6" fillId="7" borderId="19" xfId="0" applyFont="1" applyFill="1" applyBorder="1" applyAlignment="1">
      <alignment horizontal="left" vertical="center"/>
    </xf>
    <xf numFmtId="0" fontId="8" fillId="7" borderId="12" xfId="0" applyFont="1" applyFill="1" applyBorder="1" applyAlignment="1">
      <alignment horizontal="left" vertical="center"/>
    </xf>
    <xf numFmtId="0" fontId="8" fillId="7" borderId="0" xfId="0" applyFont="1" applyFill="1" applyAlignment="1">
      <alignment horizontal="left" vertical="center"/>
    </xf>
    <xf numFmtId="0" fontId="6" fillId="7" borderId="0" xfId="0" applyFont="1" applyFill="1" applyAlignment="1">
      <alignment horizontal="left" vertical="center" wrapText="1"/>
    </xf>
    <xf numFmtId="0" fontId="8" fillId="7" borderId="0" xfId="0" applyFont="1" applyFill="1" applyAlignment="1">
      <alignment horizontal="right" vertical="center"/>
    </xf>
    <xf numFmtId="0" fontId="6" fillId="7" borderId="0" xfId="0" applyFont="1" applyFill="1" applyAlignment="1">
      <alignment horizontal="left" vertical="center"/>
    </xf>
    <xf numFmtId="0" fontId="6" fillId="7" borderId="15" xfId="0" applyFont="1" applyFill="1" applyBorder="1" applyAlignment="1">
      <alignment horizontal="right" vertical="center"/>
    </xf>
    <xf numFmtId="168" fontId="6" fillId="7" borderId="15" xfId="0" applyNumberFormat="1" applyFont="1" applyFill="1" applyBorder="1" applyAlignment="1">
      <alignment horizontal="left" vertical="center"/>
    </xf>
    <xf numFmtId="0" fontId="6" fillId="7" borderId="15" xfId="0" applyFont="1" applyFill="1" applyBorder="1" applyAlignment="1">
      <alignment horizontal="left" vertical="center"/>
    </xf>
    <xf numFmtId="0" fontId="8" fillId="6" borderId="7" xfId="0" applyFont="1" applyFill="1" applyBorder="1" applyAlignment="1">
      <alignment horizontal="center" vertical="center" wrapText="1"/>
    </xf>
    <xf numFmtId="0" fontId="8" fillId="8" borderId="4" xfId="0" applyFont="1" applyFill="1" applyBorder="1" applyAlignment="1">
      <alignment horizontal="left" vertical="center"/>
    </xf>
    <xf numFmtId="0" fontId="6" fillId="8" borderId="4" xfId="0" applyFont="1" applyFill="1" applyBorder="1" applyAlignment="1">
      <alignment horizontal="left" vertical="center"/>
    </xf>
    <xf numFmtId="0" fontId="8" fillId="8" borderId="4" xfId="0" applyFont="1" applyFill="1" applyBorder="1" applyAlignment="1">
      <alignment horizontal="left" vertical="center" wrapText="1"/>
    </xf>
    <xf numFmtId="0" fontId="6" fillId="8" borderId="6" xfId="0" applyFont="1" applyFill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8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 wrapText="1"/>
    </xf>
    <xf numFmtId="169" fontId="6" fillId="0" borderId="4" xfId="0" applyNumberFormat="1" applyFont="1" applyBorder="1" applyAlignment="1">
      <alignment horizontal="right" vertical="center"/>
    </xf>
    <xf numFmtId="39" fontId="6" fillId="0" borderId="4" xfId="0" applyNumberFormat="1" applyFont="1" applyBorder="1" applyAlignment="1">
      <alignment horizontal="right" vertical="center"/>
    </xf>
    <xf numFmtId="39" fontId="6" fillId="0" borderId="6" xfId="0" applyNumberFormat="1" applyFont="1" applyBorder="1" applyAlignment="1">
      <alignment horizontal="right" vertical="center"/>
    </xf>
    <xf numFmtId="0" fontId="8" fillId="0" borderId="4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>
      <alignment horizontal="left" vertical="center" wrapText="1"/>
    </xf>
    <xf numFmtId="169" fontId="9" fillId="0" borderId="4" xfId="0" applyNumberFormat="1" applyFont="1" applyBorder="1" applyAlignment="1">
      <alignment horizontal="right" vertical="center"/>
    </xf>
    <xf numFmtId="39" fontId="9" fillId="0" borderId="4" xfId="0" applyNumberFormat="1" applyFont="1" applyBorder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>
      <alignment horizontal="left" vertical="center" wrapText="1"/>
    </xf>
    <xf numFmtId="169" fontId="11" fillId="0" borderId="4" xfId="0" applyNumberFormat="1" applyFont="1" applyBorder="1" applyAlignment="1">
      <alignment horizontal="right" vertical="center"/>
    </xf>
    <xf numFmtId="39" fontId="11" fillId="0" borderId="4" xfId="0" applyNumberFormat="1" applyFont="1" applyBorder="1" applyAlignment="1">
      <alignment horizontal="right" vertical="center"/>
    </xf>
    <xf numFmtId="0" fontId="2" fillId="2" borderId="8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170" fontId="1" fillId="0" borderId="0" xfId="0" applyNumberFormat="1" applyFont="1" applyFill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48661-FB72-4FA1-82BC-163702C25298}">
  <sheetPr>
    <pageSetUpPr fitToPage="1"/>
  </sheetPr>
  <dimension ref="B1:G68"/>
  <sheetViews>
    <sheetView tabSelected="1" topLeftCell="A22" zoomScale="70" zoomScaleNormal="70" workbookViewId="0">
      <selection activeCell="C68" sqref="C68"/>
    </sheetView>
    <sheetView topLeftCell="A49" workbookViewId="1">
      <selection activeCell="C67" sqref="C67"/>
    </sheetView>
  </sheetViews>
  <sheetFormatPr defaultColWidth="9" defaultRowHeight="15"/>
  <cols>
    <col min="1" max="1" width="3" style="70" customWidth="1"/>
    <col min="2" max="2" width="51.42578125" style="70" customWidth="1"/>
    <col min="3" max="4" width="15.7109375" style="70" customWidth="1"/>
    <col min="5" max="5" width="42.85546875" style="70" customWidth="1"/>
    <col min="6" max="6" width="3" style="70" customWidth="1"/>
    <col min="7" max="7" width="16" style="70" hidden="1" customWidth="1"/>
    <col min="8" max="256" width="9" style="70"/>
    <col min="257" max="257" width="3" style="70" customWidth="1"/>
    <col min="258" max="258" width="51.42578125" style="70" customWidth="1"/>
    <col min="259" max="260" width="15.7109375" style="70" customWidth="1"/>
    <col min="261" max="261" width="42.85546875" style="70" customWidth="1"/>
    <col min="262" max="262" width="3" style="70" customWidth="1"/>
    <col min="263" max="263" width="0" style="70" hidden="1" customWidth="1"/>
    <col min="264" max="512" width="9" style="70"/>
    <col min="513" max="513" width="3" style="70" customWidth="1"/>
    <col min="514" max="514" width="51.42578125" style="70" customWidth="1"/>
    <col min="515" max="516" width="15.7109375" style="70" customWidth="1"/>
    <col min="517" max="517" width="42.85546875" style="70" customWidth="1"/>
    <col min="518" max="518" width="3" style="70" customWidth="1"/>
    <col min="519" max="519" width="0" style="70" hidden="1" customWidth="1"/>
    <col min="520" max="768" width="9" style="70"/>
    <col min="769" max="769" width="3" style="70" customWidth="1"/>
    <col min="770" max="770" width="51.42578125" style="70" customWidth="1"/>
    <col min="771" max="772" width="15.7109375" style="70" customWidth="1"/>
    <col min="773" max="773" width="42.85546875" style="70" customWidth="1"/>
    <col min="774" max="774" width="3" style="70" customWidth="1"/>
    <col min="775" max="775" width="0" style="70" hidden="1" customWidth="1"/>
    <col min="776" max="1024" width="9" style="70"/>
    <col min="1025" max="1025" width="3" style="70" customWidth="1"/>
    <col min="1026" max="1026" width="51.42578125" style="70" customWidth="1"/>
    <col min="1027" max="1028" width="15.7109375" style="70" customWidth="1"/>
    <col min="1029" max="1029" width="42.85546875" style="70" customWidth="1"/>
    <col min="1030" max="1030" width="3" style="70" customWidth="1"/>
    <col min="1031" max="1031" width="0" style="70" hidden="1" customWidth="1"/>
    <col min="1032" max="1280" width="9" style="70"/>
    <col min="1281" max="1281" width="3" style="70" customWidth="1"/>
    <col min="1282" max="1282" width="51.42578125" style="70" customWidth="1"/>
    <col min="1283" max="1284" width="15.7109375" style="70" customWidth="1"/>
    <col min="1285" max="1285" width="42.85546875" style="70" customWidth="1"/>
    <col min="1286" max="1286" width="3" style="70" customWidth="1"/>
    <col min="1287" max="1287" width="0" style="70" hidden="1" customWidth="1"/>
    <col min="1288" max="1536" width="9" style="70"/>
    <col min="1537" max="1537" width="3" style="70" customWidth="1"/>
    <col min="1538" max="1538" width="51.42578125" style="70" customWidth="1"/>
    <col min="1539" max="1540" width="15.7109375" style="70" customWidth="1"/>
    <col min="1541" max="1541" width="42.85546875" style="70" customWidth="1"/>
    <col min="1542" max="1542" width="3" style="70" customWidth="1"/>
    <col min="1543" max="1543" width="0" style="70" hidden="1" customWidth="1"/>
    <col min="1544" max="1792" width="9" style="70"/>
    <col min="1793" max="1793" width="3" style="70" customWidth="1"/>
    <col min="1794" max="1794" width="51.42578125" style="70" customWidth="1"/>
    <col min="1795" max="1796" width="15.7109375" style="70" customWidth="1"/>
    <col min="1797" max="1797" width="42.85546875" style="70" customWidth="1"/>
    <col min="1798" max="1798" width="3" style="70" customWidth="1"/>
    <col min="1799" max="1799" width="0" style="70" hidden="1" customWidth="1"/>
    <col min="1800" max="2048" width="9" style="70"/>
    <col min="2049" max="2049" width="3" style="70" customWidth="1"/>
    <col min="2050" max="2050" width="51.42578125" style="70" customWidth="1"/>
    <col min="2051" max="2052" width="15.7109375" style="70" customWidth="1"/>
    <col min="2053" max="2053" width="42.85546875" style="70" customWidth="1"/>
    <col min="2054" max="2054" width="3" style="70" customWidth="1"/>
    <col min="2055" max="2055" width="0" style="70" hidden="1" customWidth="1"/>
    <col min="2056" max="2304" width="9" style="70"/>
    <col min="2305" max="2305" width="3" style="70" customWidth="1"/>
    <col min="2306" max="2306" width="51.42578125" style="70" customWidth="1"/>
    <col min="2307" max="2308" width="15.7109375" style="70" customWidth="1"/>
    <col min="2309" max="2309" width="42.85546875" style="70" customWidth="1"/>
    <col min="2310" max="2310" width="3" style="70" customWidth="1"/>
    <col min="2311" max="2311" width="0" style="70" hidden="1" customWidth="1"/>
    <col min="2312" max="2560" width="9" style="70"/>
    <col min="2561" max="2561" width="3" style="70" customWidth="1"/>
    <col min="2562" max="2562" width="51.42578125" style="70" customWidth="1"/>
    <col min="2563" max="2564" width="15.7109375" style="70" customWidth="1"/>
    <col min="2565" max="2565" width="42.85546875" style="70" customWidth="1"/>
    <col min="2566" max="2566" width="3" style="70" customWidth="1"/>
    <col min="2567" max="2567" width="0" style="70" hidden="1" customWidth="1"/>
    <col min="2568" max="2816" width="9" style="70"/>
    <col min="2817" max="2817" width="3" style="70" customWidth="1"/>
    <col min="2818" max="2818" width="51.42578125" style="70" customWidth="1"/>
    <col min="2819" max="2820" width="15.7109375" style="70" customWidth="1"/>
    <col min="2821" max="2821" width="42.85546875" style="70" customWidth="1"/>
    <col min="2822" max="2822" width="3" style="70" customWidth="1"/>
    <col min="2823" max="2823" width="0" style="70" hidden="1" customWidth="1"/>
    <col min="2824" max="3072" width="9" style="70"/>
    <col min="3073" max="3073" width="3" style="70" customWidth="1"/>
    <col min="3074" max="3074" width="51.42578125" style="70" customWidth="1"/>
    <col min="3075" max="3076" width="15.7109375" style="70" customWidth="1"/>
    <col min="3077" max="3077" width="42.85546875" style="70" customWidth="1"/>
    <col min="3078" max="3078" width="3" style="70" customWidth="1"/>
    <col min="3079" max="3079" width="0" style="70" hidden="1" customWidth="1"/>
    <col min="3080" max="3328" width="9" style="70"/>
    <col min="3329" max="3329" width="3" style="70" customWidth="1"/>
    <col min="3330" max="3330" width="51.42578125" style="70" customWidth="1"/>
    <col min="3331" max="3332" width="15.7109375" style="70" customWidth="1"/>
    <col min="3333" max="3333" width="42.85546875" style="70" customWidth="1"/>
    <col min="3334" max="3334" width="3" style="70" customWidth="1"/>
    <col min="3335" max="3335" width="0" style="70" hidden="1" customWidth="1"/>
    <col min="3336" max="3584" width="9" style="70"/>
    <col min="3585" max="3585" width="3" style="70" customWidth="1"/>
    <col min="3586" max="3586" width="51.42578125" style="70" customWidth="1"/>
    <col min="3587" max="3588" width="15.7109375" style="70" customWidth="1"/>
    <col min="3589" max="3589" width="42.85546875" style="70" customWidth="1"/>
    <col min="3590" max="3590" width="3" style="70" customWidth="1"/>
    <col min="3591" max="3591" width="0" style="70" hidden="1" customWidth="1"/>
    <col min="3592" max="3840" width="9" style="70"/>
    <col min="3841" max="3841" width="3" style="70" customWidth="1"/>
    <col min="3842" max="3842" width="51.42578125" style="70" customWidth="1"/>
    <col min="3843" max="3844" width="15.7109375" style="70" customWidth="1"/>
    <col min="3845" max="3845" width="42.85546875" style="70" customWidth="1"/>
    <col min="3846" max="3846" width="3" style="70" customWidth="1"/>
    <col min="3847" max="3847" width="0" style="70" hidden="1" customWidth="1"/>
    <col min="3848" max="4096" width="9" style="70"/>
    <col min="4097" max="4097" width="3" style="70" customWidth="1"/>
    <col min="4098" max="4098" width="51.42578125" style="70" customWidth="1"/>
    <col min="4099" max="4100" width="15.7109375" style="70" customWidth="1"/>
    <col min="4101" max="4101" width="42.85546875" style="70" customWidth="1"/>
    <col min="4102" max="4102" width="3" style="70" customWidth="1"/>
    <col min="4103" max="4103" width="0" style="70" hidden="1" customWidth="1"/>
    <col min="4104" max="4352" width="9" style="70"/>
    <col min="4353" max="4353" width="3" style="70" customWidth="1"/>
    <col min="4354" max="4354" width="51.42578125" style="70" customWidth="1"/>
    <col min="4355" max="4356" width="15.7109375" style="70" customWidth="1"/>
    <col min="4357" max="4357" width="42.85546875" style="70" customWidth="1"/>
    <col min="4358" max="4358" width="3" style="70" customWidth="1"/>
    <col min="4359" max="4359" width="0" style="70" hidden="1" customWidth="1"/>
    <col min="4360" max="4608" width="9" style="70"/>
    <col min="4609" max="4609" width="3" style="70" customWidth="1"/>
    <col min="4610" max="4610" width="51.42578125" style="70" customWidth="1"/>
    <col min="4611" max="4612" width="15.7109375" style="70" customWidth="1"/>
    <col min="4613" max="4613" width="42.85546875" style="70" customWidth="1"/>
    <col min="4614" max="4614" width="3" style="70" customWidth="1"/>
    <col min="4615" max="4615" width="0" style="70" hidden="1" customWidth="1"/>
    <col min="4616" max="4864" width="9" style="70"/>
    <col min="4865" max="4865" width="3" style="70" customWidth="1"/>
    <col min="4866" max="4866" width="51.42578125" style="70" customWidth="1"/>
    <col min="4867" max="4868" width="15.7109375" style="70" customWidth="1"/>
    <col min="4869" max="4869" width="42.85546875" style="70" customWidth="1"/>
    <col min="4870" max="4870" width="3" style="70" customWidth="1"/>
    <col min="4871" max="4871" width="0" style="70" hidden="1" customWidth="1"/>
    <col min="4872" max="5120" width="9" style="70"/>
    <col min="5121" max="5121" width="3" style="70" customWidth="1"/>
    <col min="5122" max="5122" width="51.42578125" style="70" customWidth="1"/>
    <col min="5123" max="5124" width="15.7109375" style="70" customWidth="1"/>
    <col min="5125" max="5125" width="42.85546875" style="70" customWidth="1"/>
    <col min="5126" max="5126" width="3" style="70" customWidth="1"/>
    <col min="5127" max="5127" width="0" style="70" hidden="1" customWidth="1"/>
    <col min="5128" max="5376" width="9" style="70"/>
    <col min="5377" max="5377" width="3" style="70" customWidth="1"/>
    <col min="5378" max="5378" width="51.42578125" style="70" customWidth="1"/>
    <col min="5379" max="5380" width="15.7109375" style="70" customWidth="1"/>
    <col min="5381" max="5381" width="42.85546875" style="70" customWidth="1"/>
    <col min="5382" max="5382" width="3" style="70" customWidth="1"/>
    <col min="5383" max="5383" width="0" style="70" hidden="1" customWidth="1"/>
    <col min="5384" max="5632" width="9" style="70"/>
    <col min="5633" max="5633" width="3" style="70" customWidth="1"/>
    <col min="5634" max="5634" width="51.42578125" style="70" customWidth="1"/>
    <col min="5635" max="5636" width="15.7109375" style="70" customWidth="1"/>
    <col min="5637" max="5637" width="42.85546875" style="70" customWidth="1"/>
    <col min="5638" max="5638" width="3" style="70" customWidth="1"/>
    <col min="5639" max="5639" width="0" style="70" hidden="1" customWidth="1"/>
    <col min="5640" max="5888" width="9" style="70"/>
    <col min="5889" max="5889" width="3" style="70" customWidth="1"/>
    <col min="5890" max="5890" width="51.42578125" style="70" customWidth="1"/>
    <col min="5891" max="5892" width="15.7109375" style="70" customWidth="1"/>
    <col min="5893" max="5893" width="42.85546875" style="70" customWidth="1"/>
    <col min="5894" max="5894" width="3" style="70" customWidth="1"/>
    <col min="5895" max="5895" width="0" style="70" hidden="1" customWidth="1"/>
    <col min="5896" max="6144" width="9" style="70"/>
    <col min="6145" max="6145" width="3" style="70" customWidth="1"/>
    <col min="6146" max="6146" width="51.42578125" style="70" customWidth="1"/>
    <col min="6147" max="6148" width="15.7109375" style="70" customWidth="1"/>
    <col min="6149" max="6149" width="42.85546875" style="70" customWidth="1"/>
    <col min="6150" max="6150" width="3" style="70" customWidth="1"/>
    <col min="6151" max="6151" width="0" style="70" hidden="1" customWidth="1"/>
    <col min="6152" max="6400" width="9" style="70"/>
    <col min="6401" max="6401" width="3" style="70" customWidth="1"/>
    <col min="6402" max="6402" width="51.42578125" style="70" customWidth="1"/>
    <col min="6403" max="6404" width="15.7109375" style="70" customWidth="1"/>
    <col min="6405" max="6405" width="42.85546875" style="70" customWidth="1"/>
    <col min="6406" max="6406" width="3" style="70" customWidth="1"/>
    <col min="6407" max="6407" width="0" style="70" hidden="1" customWidth="1"/>
    <col min="6408" max="6656" width="9" style="70"/>
    <col min="6657" max="6657" width="3" style="70" customWidth="1"/>
    <col min="6658" max="6658" width="51.42578125" style="70" customWidth="1"/>
    <col min="6659" max="6660" width="15.7109375" style="70" customWidth="1"/>
    <col min="6661" max="6661" width="42.85546875" style="70" customWidth="1"/>
    <col min="6662" max="6662" width="3" style="70" customWidth="1"/>
    <col min="6663" max="6663" width="0" style="70" hidden="1" customWidth="1"/>
    <col min="6664" max="6912" width="9" style="70"/>
    <col min="6913" max="6913" width="3" style="70" customWidth="1"/>
    <col min="6914" max="6914" width="51.42578125" style="70" customWidth="1"/>
    <col min="6915" max="6916" width="15.7109375" style="70" customWidth="1"/>
    <col min="6917" max="6917" width="42.85546875" style="70" customWidth="1"/>
    <col min="6918" max="6918" width="3" style="70" customWidth="1"/>
    <col min="6919" max="6919" width="0" style="70" hidden="1" customWidth="1"/>
    <col min="6920" max="7168" width="9" style="70"/>
    <col min="7169" max="7169" width="3" style="70" customWidth="1"/>
    <col min="7170" max="7170" width="51.42578125" style="70" customWidth="1"/>
    <col min="7171" max="7172" width="15.7109375" style="70" customWidth="1"/>
    <col min="7173" max="7173" width="42.85546875" style="70" customWidth="1"/>
    <col min="7174" max="7174" width="3" style="70" customWidth="1"/>
    <col min="7175" max="7175" width="0" style="70" hidden="1" customWidth="1"/>
    <col min="7176" max="7424" width="9" style="70"/>
    <col min="7425" max="7425" width="3" style="70" customWidth="1"/>
    <col min="7426" max="7426" width="51.42578125" style="70" customWidth="1"/>
    <col min="7427" max="7428" width="15.7109375" style="70" customWidth="1"/>
    <col min="7429" max="7429" width="42.85546875" style="70" customWidth="1"/>
    <col min="7430" max="7430" width="3" style="70" customWidth="1"/>
    <col min="7431" max="7431" width="0" style="70" hidden="1" customWidth="1"/>
    <col min="7432" max="7680" width="9" style="70"/>
    <col min="7681" max="7681" width="3" style="70" customWidth="1"/>
    <col min="7682" max="7682" width="51.42578125" style="70" customWidth="1"/>
    <col min="7683" max="7684" width="15.7109375" style="70" customWidth="1"/>
    <col min="7685" max="7685" width="42.85546875" style="70" customWidth="1"/>
    <col min="7686" max="7686" width="3" style="70" customWidth="1"/>
    <col min="7687" max="7687" width="0" style="70" hidden="1" customWidth="1"/>
    <col min="7688" max="7936" width="9" style="70"/>
    <col min="7937" max="7937" width="3" style="70" customWidth="1"/>
    <col min="7938" max="7938" width="51.42578125" style="70" customWidth="1"/>
    <col min="7939" max="7940" width="15.7109375" style="70" customWidth="1"/>
    <col min="7941" max="7941" width="42.85546875" style="70" customWidth="1"/>
    <col min="7942" max="7942" width="3" style="70" customWidth="1"/>
    <col min="7943" max="7943" width="0" style="70" hidden="1" customWidth="1"/>
    <col min="7944" max="8192" width="9" style="70"/>
    <col min="8193" max="8193" width="3" style="70" customWidth="1"/>
    <col min="8194" max="8194" width="51.42578125" style="70" customWidth="1"/>
    <col min="8195" max="8196" width="15.7109375" style="70" customWidth="1"/>
    <col min="8197" max="8197" width="42.85546875" style="70" customWidth="1"/>
    <col min="8198" max="8198" width="3" style="70" customWidth="1"/>
    <col min="8199" max="8199" width="0" style="70" hidden="1" customWidth="1"/>
    <col min="8200" max="8448" width="9" style="70"/>
    <col min="8449" max="8449" width="3" style="70" customWidth="1"/>
    <col min="8450" max="8450" width="51.42578125" style="70" customWidth="1"/>
    <col min="8451" max="8452" width="15.7109375" style="70" customWidth="1"/>
    <col min="8453" max="8453" width="42.85546875" style="70" customWidth="1"/>
    <col min="8454" max="8454" width="3" style="70" customWidth="1"/>
    <col min="8455" max="8455" width="0" style="70" hidden="1" customWidth="1"/>
    <col min="8456" max="8704" width="9" style="70"/>
    <col min="8705" max="8705" width="3" style="70" customWidth="1"/>
    <col min="8706" max="8706" width="51.42578125" style="70" customWidth="1"/>
    <col min="8707" max="8708" width="15.7109375" style="70" customWidth="1"/>
    <col min="8709" max="8709" width="42.85546875" style="70" customWidth="1"/>
    <col min="8710" max="8710" width="3" style="70" customWidth="1"/>
    <col min="8711" max="8711" width="0" style="70" hidden="1" customWidth="1"/>
    <col min="8712" max="8960" width="9" style="70"/>
    <col min="8961" max="8961" width="3" style="70" customWidth="1"/>
    <col min="8962" max="8962" width="51.42578125" style="70" customWidth="1"/>
    <col min="8963" max="8964" width="15.7109375" style="70" customWidth="1"/>
    <col min="8965" max="8965" width="42.85546875" style="70" customWidth="1"/>
    <col min="8966" max="8966" width="3" style="70" customWidth="1"/>
    <col min="8967" max="8967" width="0" style="70" hidden="1" customWidth="1"/>
    <col min="8968" max="9216" width="9" style="70"/>
    <col min="9217" max="9217" width="3" style="70" customWidth="1"/>
    <col min="9218" max="9218" width="51.42578125" style="70" customWidth="1"/>
    <col min="9219" max="9220" width="15.7109375" style="70" customWidth="1"/>
    <col min="9221" max="9221" width="42.85546875" style="70" customWidth="1"/>
    <col min="9222" max="9222" width="3" style="70" customWidth="1"/>
    <col min="9223" max="9223" width="0" style="70" hidden="1" customWidth="1"/>
    <col min="9224" max="9472" width="9" style="70"/>
    <col min="9473" max="9473" width="3" style="70" customWidth="1"/>
    <col min="9474" max="9474" width="51.42578125" style="70" customWidth="1"/>
    <col min="9475" max="9476" width="15.7109375" style="70" customWidth="1"/>
    <col min="9477" max="9477" width="42.85546875" style="70" customWidth="1"/>
    <col min="9478" max="9478" width="3" style="70" customWidth="1"/>
    <col min="9479" max="9479" width="0" style="70" hidden="1" customWidth="1"/>
    <col min="9480" max="9728" width="9" style="70"/>
    <col min="9729" max="9729" width="3" style="70" customWidth="1"/>
    <col min="9730" max="9730" width="51.42578125" style="70" customWidth="1"/>
    <col min="9731" max="9732" width="15.7109375" style="70" customWidth="1"/>
    <col min="9733" max="9733" width="42.85546875" style="70" customWidth="1"/>
    <col min="9734" max="9734" width="3" style="70" customWidth="1"/>
    <col min="9735" max="9735" width="0" style="70" hidden="1" customWidth="1"/>
    <col min="9736" max="9984" width="9" style="70"/>
    <col min="9985" max="9985" width="3" style="70" customWidth="1"/>
    <col min="9986" max="9986" width="51.42578125" style="70" customWidth="1"/>
    <col min="9987" max="9988" width="15.7109375" style="70" customWidth="1"/>
    <col min="9989" max="9989" width="42.85546875" style="70" customWidth="1"/>
    <col min="9990" max="9990" width="3" style="70" customWidth="1"/>
    <col min="9991" max="9991" width="0" style="70" hidden="1" customWidth="1"/>
    <col min="9992" max="10240" width="9" style="70"/>
    <col min="10241" max="10241" width="3" style="70" customWidth="1"/>
    <col min="10242" max="10242" width="51.42578125" style="70" customWidth="1"/>
    <col min="10243" max="10244" width="15.7109375" style="70" customWidth="1"/>
    <col min="10245" max="10245" width="42.85546875" style="70" customWidth="1"/>
    <col min="10246" max="10246" width="3" style="70" customWidth="1"/>
    <col min="10247" max="10247" width="0" style="70" hidden="1" customWidth="1"/>
    <col min="10248" max="10496" width="9" style="70"/>
    <col min="10497" max="10497" width="3" style="70" customWidth="1"/>
    <col min="10498" max="10498" width="51.42578125" style="70" customWidth="1"/>
    <col min="10499" max="10500" width="15.7109375" style="70" customWidth="1"/>
    <col min="10501" max="10501" width="42.85546875" style="70" customWidth="1"/>
    <col min="10502" max="10502" width="3" style="70" customWidth="1"/>
    <col min="10503" max="10503" width="0" style="70" hidden="1" customWidth="1"/>
    <col min="10504" max="10752" width="9" style="70"/>
    <col min="10753" max="10753" width="3" style="70" customWidth="1"/>
    <col min="10754" max="10754" width="51.42578125" style="70" customWidth="1"/>
    <col min="10755" max="10756" width="15.7109375" style="70" customWidth="1"/>
    <col min="10757" max="10757" width="42.85546875" style="70" customWidth="1"/>
    <col min="10758" max="10758" width="3" style="70" customWidth="1"/>
    <col min="10759" max="10759" width="0" style="70" hidden="1" customWidth="1"/>
    <col min="10760" max="11008" width="9" style="70"/>
    <col min="11009" max="11009" width="3" style="70" customWidth="1"/>
    <col min="11010" max="11010" width="51.42578125" style="70" customWidth="1"/>
    <col min="11011" max="11012" width="15.7109375" style="70" customWidth="1"/>
    <col min="11013" max="11013" width="42.85546875" style="70" customWidth="1"/>
    <col min="11014" max="11014" width="3" style="70" customWidth="1"/>
    <col min="11015" max="11015" width="0" style="70" hidden="1" customWidth="1"/>
    <col min="11016" max="11264" width="9" style="70"/>
    <col min="11265" max="11265" width="3" style="70" customWidth="1"/>
    <col min="11266" max="11266" width="51.42578125" style="70" customWidth="1"/>
    <col min="11267" max="11268" width="15.7109375" style="70" customWidth="1"/>
    <col min="11269" max="11269" width="42.85546875" style="70" customWidth="1"/>
    <col min="11270" max="11270" width="3" style="70" customWidth="1"/>
    <col min="11271" max="11271" width="0" style="70" hidden="1" customWidth="1"/>
    <col min="11272" max="11520" width="9" style="70"/>
    <col min="11521" max="11521" width="3" style="70" customWidth="1"/>
    <col min="11522" max="11522" width="51.42578125" style="70" customWidth="1"/>
    <col min="11523" max="11524" width="15.7109375" style="70" customWidth="1"/>
    <col min="11525" max="11525" width="42.85546875" style="70" customWidth="1"/>
    <col min="11526" max="11526" width="3" style="70" customWidth="1"/>
    <col min="11527" max="11527" width="0" style="70" hidden="1" customWidth="1"/>
    <col min="11528" max="11776" width="9" style="70"/>
    <col min="11777" max="11777" width="3" style="70" customWidth="1"/>
    <col min="11778" max="11778" width="51.42578125" style="70" customWidth="1"/>
    <col min="11779" max="11780" width="15.7109375" style="70" customWidth="1"/>
    <col min="11781" max="11781" width="42.85546875" style="70" customWidth="1"/>
    <col min="11782" max="11782" width="3" style="70" customWidth="1"/>
    <col min="11783" max="11783" width="0" style="70" hidden="1" customWidth="1"/>
    <col min="11784" max="12032" width="9" style="70"/>
    <col min="12033" max="12033" width="3" style="70" customWidth="1"/>
    <col min="12034" max="12034" width="51.42578125" style="70" customWidth="1"/>
    <col min="12035" max="12036" width="15.7109375" style="70" customWidth="1"/>
    <col min="12037" max="12037" width="42.85546875" style="70" customWidth="1"/>
    <col min="12038" max="12038" width="3" style="70" customWidth="1"/>
    <col min="12039" max="12039" width="0" style="70" hidden="1" customWidth="1"/>
    <col min="12040" max="12288" width="9" style="70"/>
    <col min="12289" max="12289" width="3" style="70" customWidth="1"/>
    <col min="12290" max="12290" width="51.42578125" style="70" customWidth="1"/>
    <col min="12291" max="12292" width="15.7109375" style="70" customWidth="1"/>
    <col min="12293" max="12293" width="42.85546875" style="70" customWidth="1"/>
    <col min="12294" max="12294" width="3" style="70" customWidth="1"/>
    <col min="12295" max="12295" width="0" style="70" hidden="1" customWidth="1"/>
    <col min="12296" max="12544" width="9" style="70"/>
    <col min="12545" max="12545" width="3" style="70" customWidth="1"/>
    <col min="12546" max="12546" width="51.42578125" style="70" customWidth="1"/>
    <col min="12547" max="12548" width="15.7109375" style="70" customWidth="1"/>
    <col min="12549" max="12549" width="42.85546875" style="70" customWidth="1"/>
    <col min="12550" max="12550" width="3" style="70" customWidth="1"/>
    <col min="12551" max="12551" width="0" style="70" hidden="1" customWidth="1"/>
    <col min="12552" max="12800" width="9" style="70"/>
    <col min="12801" max="12801" width="3" style="70" customWidth="1"/>
    <col min="12802" max="12802" width="51.42578125" style="70" customWidth="1"/>
    <col min="12803" max="12804" width="15.7109375" style="70" customWidth="1"/>
    <col min="12805" max="12805" width="42.85546875" style="70" customWidth="1"/>
    <col min="12806" max="12806" width="3" style="70" customWidth="1"/>
    <col min="12807" max="12807" width="0" style="70" hidden="1" customWidth="1"/>
    <col min="12808" max="13056" width="9" style="70"/>
    <col min="13057" max="13057" width="3" style="70" customWidth="1"/>
    <col min="13058" max="13058" width="51.42578125" style="70" customWidth="1"/>
    <col min="13059" max="13060" width="15.7109375" style="70" customWidth="1"/>
    <col min="13061" max="13061" width="42.85546875" style="70" customWidth="1"/>
    <col min="13062" max="13062" width="3" style="70" customWidth="1"/>
    <col min="13063" max="13063" width="0" style="70" hidden="1" customWidth="1"/>
    <col min="13064" max="13312" width="9" style="70"/>
    <col min="13313" max="13313" width="3" style="70" customWidth="1"/>
    <col min="13314" max="13314" width="51.42578125" style="70" customWidth="1"/>
    <col min="13315" max="13316" width="15.7109375" style="70" customWidth="1"/>
    <col min="13317" max="13317" width="42.85546875" style="70" customWidth="1"/>
    <col min="13318" max="13318" width="3" style="70" customWidth="1"/>
    <col min="13319" max="13319" width="0" style="70" hidden="1" customWidth="1"/>
    <col min="13320" max="13568" width="9" style="70"/>
    <col min="13569" max="13569" width="3" style="70" customWidth="1"/>
    <col min="13570" max="13570" width="51.42578125" style="70" customWidth="1"/>
    <col min="13571" max="13572" width="15.7109375" style="70" customWidth="1"/>
    <col min="13573" max="13573" width="42.85546875" style="70" customWidth="1"/>
    <col min="13574" max="13574" width="3" style="70" customWidth="1"/>
    <col min="13575" max="13575" width="0" style="70" hidden="1" customWidth="1"/>
    <col min="13576" max="13824" width="9" style="70"/>
    <col min="13825" max="13825" width="3" style="70" customWidth="1"/>
    <col min="13826" max="13826" width="51.42578125" style="70" customWidth="1"/>
    <col min="13827" max="13828" width="15.7109375" style="70" customWidth="1"/>
    <col min="13829" max="13829" width="42.85546875" style="70" customWidth="1"/>
    <col min="13830" max="13830" width="3" style="70" customWidth="1"/>
    <col min="13831" max="13831" width="0" style="70" hidden="1" customWidth="1"/>
    <col min="13832" max="14080" width="9" style="70"/>
    <col min="14081" max="14081" width="3" style="70" customWidth="1"/>
    <col min="14082" max="14082" width="51.42578125" style="70" customWidth="1"/>
    <col min="14083" max="14084" width="15.7109375" style="70" customWidth="1"/>
    <col min="14085" max="14085" width="42.85546875" style="70" customWidth="1"/>
    <col min="14086" max="14086" width="3" style="70" customWidth="1"/>
    <col min="14087" max="14087" width="0" style="70" hidden="1" customWidth="1"/>
    <col min="14088" max="14336" width="9" style="70"/>
    <col min="14337" max="14337" width="3" style="70" customWidth="1"/>
    <col min="14338" max="14338" width="51.42578125" style="70" customWidth="1"/>
    <col min="14339" max="14340" width="15.7109375" style="70" customWidth="1"/>
    <col min="14341" max="14341" width="42.85546875" style="70" customWidth="1"/>
    <col min="14342" max="14342" width="3" style="70" customWidth="1"/>
    <col min="14343" max="14343" width="0" style="70" hidden="1" customWidth="1"/>
    <col min="14344" max="14592" width="9" style="70"/>
    <col min="14593" max="14593" width="3" style="70" customWidth="1"/>
    <col min="14594" max="14594" width="51.42578125" style="70" customWidth="1"/>
    <col min="14595" max="14596" width="15.7109375" style="70" customWidth="1"/>
    <col min="14597" max="14597" width="42.85546875" style="70" customWidth="1"/>
    <col min="14598" max="14598" width="3" style="70" customWidth="1"/>
    <col min="14599" max="14599" width="0" style="70" hidden="1" customWidth="1"/>
    <col min="14600" max="14848" width="9" style="70"/>
    <col min="14849" max="14849" width="3" style="70" customWidth="1"/>
    <col min="14850" max="14850" width="51.42578125" style="70" customWidth="1"/>
    <col min="14851" max="14852" width="15.7109375" style="70" customWidth="1"/>
    <col min="14853" max="14853" width="42.85546875" style="70" customWidth="1"/>
    <col min="14854" max="14854" width="3" style="70" customWidth="1"/>
    <col min="14855" max="14855" width="0" style="70" hidden="1" customWidth="1"/>
    <col min="14856" max="15104" width="9" style="70"/>
    <col min="15105" max="15105" width="3" style="70" customWidth="1"/>
    <col min="15106" max="15106" width="51.42578125" style="70" customWidth="1"/>
    <col min="15107" max="15108" width="15.7109375" style="70" customWidth="1"/>
    <col min="15109" max="15109" width="42.85546875" style="70" customWidth="1"/>
    <col min="15110" max="15110" width="3" style="70" customWidth="1"/>
    <col min="15111" max="15111" width="0" style="70" hidden="1" customWidth="1"/>
    <col min="15112" max="15360" width="9" style="70"/>
    <col min="15361" max="15361" width="3" style="70" customWidth="1"/>
    <col min="15362" max="15362" width="51.42578125" style="70" customWidth="1"/>
    <col min="15363" max="15364" width="15.7109375" style="70" customWidth="1"/>
    <col min="15365" max="15365" width="42.85546875" style="70" customWidth="1"/>
    <col min="15366" max="15366" width="3" style="70" customWidth="1"/>
    <col min="15367" max="15367" width="0" style="70" hidden="1" customWidth="1"/>
    <col min="15368" max="15616" width="9" style="70"/>
    <col min="15617" max="15617" width="3" style="70" customWidth="1"/>
    <col min="15618" max="15618" width="51.42578125" style="70" customWidth="1"/>
    <col min="15619" max="15620" width="15.7109375" style="70" customWidth="1"/>
    <col min="15621" max="15621" width="42.85546875" style="70" customWidth="1"/>
    <col min="15622" max="15622" width="3" style="70" customWidth="1"/>
    <col min="15623" max="15623" width="0" style="70" hidden="1" customWidth="1"/>
    <col min="15624" max="15872" width="9" style="70"/>
    <col min="15873" max="15873" width="3" style="70" customWidth="1"/>
    <col min="15874" max="15874" width="51.42578125" style="70" customWidth="1"/>
    <col min="15875" max="15876" width="15.7109375" style="70" customWidth="1"/>
    <col min="15877" max="15877" width="42.85546875" style="70" customWidth="1"/>
    <col min="15878" max="15878" width="3" style="70" customWidth="1"/>
    <col min="15879" max="15879" width="0" style="70" hidden="1" customWidth="1"/>
    <col min="15880" max="16128" width="9" style="70"/>
    <col min="16129" max="16129" width="3" style="70" customWidth="1"/>
    <col min="16130" max="16130" width="51.42578125" style="70" customWidth="1"/>
    <col min="16131" max="16132" width="15.7109375" style="70" customWidth="1"/>
    <col min="16133" max="16133" width="42.85546875" style="70" customWidth="1"/>
    <col min="16134" max="16134" width="3" style="70" customWidth="1"/>
    <col min="16135" max="16135" width="0" style="70" hidden="1" customWidth="1"/>
    <col min="16136" max="16384" width="9" style="70"/>
  </cols>
  <sheetData>
    <row r="1" spans="2:7" s="1" customFormat="1" ht="16.5" customHeight="1">
      <c r="B1" s="2"/>
      <c r="C1" s="3"/>
      <c r="D1" s="4"/>
      <c r="E1" s="5"/>
      <c r="F1" s="3"/>
    </row>
    <row r="2" spans="2:7" s="1" customFormat="1" ht="15" customHeight="1">
      <c r="B2" s="6" t="s">
        <v>0</v>
      </c>
      <c r="C2" s="7" t="s">
        <v>1</v>
      </c>
      <c r="D2" s="8"/>
      <c r="E2" s="9" t="s">
        <v>2</v>
      </c>
      <c r="F2" s="3"/>
      <c r="G2" s="10" t="s">
        <v>3</v>
      </c>
    </row>
    <row r="3" spans="2:7" s="1" customFormat="1" ht="15.75" customHeight="1">
      <c r="B3" s="11"/>
      <c r="C3" s="12"/>
      <c r="D3" s="13"/>
      <c r="E3" s="14"/>
      <c r="F3" s="3"/>
    </row>
    <row r="4" spans="2:7" s="1" customFormat="1" ht="33" customHeight="1">
      <c r="B4" s="15" t="s">
        <v>4</v>
      </c>
      <c r="C4" s="105" t="s">
        <v>5</v>
      </c>
      <c r="D4" s="106"/>
      <c r="E4" s="16"/>
      <c r="F4" s="3"/>
    </row>
    <row r="5" spans="2:7" s="1" customFormat="1" ht="15" customHeight="1">
      <c r="B5" s="16" t="s">
        <v>6</v>
      </c>
      <c r="C5" s="107" t="s">
        <v>7</v>
      </c>
      <c r="D5" s="108"/>
      <c r="E5" s="16"/>
      <c r="F5" s="3"/>
    </row>
    <row r="6" spans="2:7" s="1" customFormat="1" ht="15" customHeight="1">
      <c r="B6" s="17" t="s">
        <v>8</v>
      </c>
      <c r="C6" s="18" t="s">
        <v>9</v>
      </c>
      <c r="D6" s="19" t="s">
        <v>10</v>
      </c>
      <c r="E6" s="16"/>
      <c r="F6" s="3"/>
    </row>
    <row r="7" spans="2:7" s="1" customFormat="1" ht="15" customHeight="1">
      <c r="B7" s="20" t="s">
        <v>11</v>
      </c>
      <c r="C7" s="109" t="s">
        <v>12</v>
      </c>
      <c r="D7" s="110"/>
      <c r="E7" s="16"/>
      <c r="F7" s="3"/>
    </row>
    <row r="8" spans="2:7" s="1" customFormat="1" ht="15" customHeight="1">
      <c r="B8" s="16" t="s">
        <v>13</v>
      </c>
      <c r="C8" s="21"/>
      <c r="D8" s="22"/>
      <c r="E8" s="23"/>
      <c r="F8" s="3"/>
    </row>
    <row r="9" spans="2:7" s="1" customFormat="1" ht="15" customHeight="1">
      <c r="B9" s="16" t="s">
        <v>14</v>
      </c>
      <c r="C9" s="21"/>
      <c r="D9" s="24"/>
      <c r="E9" s="23"/>
      <c r="F9" s="3"/>
    </row>
    <row r="10" spans="2:7" s="1" customFormat="1" ht="15" customHeight="1">
      <c r="B10" s="25" t="s">
        <v>15</v>
      </c>
      <c r="C10" s="26"/>
      <c r="D10" s="27"/>
      <c r="E10" s="28"/>
      <c r="F10" s="3"/>
    </row>
    <row r="11" spans="2:7" s="1" customFormat="1" ht="6" customHeight="1" thickBot="1">
      <c r="B11" s="29"/>
      <c r="C11" s="30"/>
      <c r="D11" s="31"/>
      <c r="E11" s="29"/>
      <c r="F11" s="3"/>
    </row>
    <row r="12" spans="2:7" s="1" customFormat="1" ht="15" customHeight="1" thickBot="1">
      <c r="B12" s="32" t="s">
        <v>16</v>
      </c>
      <c r="C12" s="33">
        <f>SUM(C13:C15)+SUM(C17:C20)</f>
        <v>0</v>
      </c>
      <c r="D12" s="13"/>
      <c r="E12" s="34"/>
      <c r="F12" s="3"/>
    </row>
    <row r="13" spans="2:7" s="1" customFormat="1" ht="15" customHeight="1">
      <c r="B13" s="16" t="s">
        <v>17</v>
      </c>
      <c r="C13" s="35"/>
      <c r="D13" s="24"/>
      <c r="E13" s="23"/>
      <c r="F13" s="3"/>
    </row>
    <row r="14" spans="2:7" s="1" customFormat="1" ht="15" customHeight="1">
      <c r="B14" s="16" t="s">
        <v>18</v>
      </c>
      <c r="C14" s="36">
        <f>IF(ISBLANK(D14),(C8*2)+(C9*1.5)+(D8*0.7),D14)</f>
        <v>0</v>
      </c>
      <c r="D14" s="37"/>
      <c r="E14" s="23"/>
      <c r="F14" s="3"/>
    </row>
    <row r="15" spans="2:7" s="1" customFormat="1" ht="15" customHeight="1">
      <c r="B15" s="16" t="s">
        <v>19</v>
      </c>
      <c r="C15" s="38"/>
      <c r="D15" s="24"/>
      <c r="E15" s="23"/>
      <c r="F15" s="3"/>
    </row>
    <row r="16" spans="2:7" s="1" customFormat="1" ht="15.75" hidden="1" customHeight="1">
      <c r="B16" s="16"/>
      <c r="C16" s="36"/>
      <c r="D16" s="24"/>
      <c r="E16" s="23"/>
      <c r="F16" s="3"/>
    </row>
    <row r="17" spans="2:7" s="1" customFormat="1" ht="15" customHeight="1">
      <c r="B17" s="16" t="s">
        <v>20</v>
      </c>
      <c r="C17" s="38"/>
      <c r="D17" s="24"/>
      <c r="E17" s="23"/>
      <c r="F17" s="3"/>
    </row>
    <row r="18" spans="2:7" s="1" customFormat="1" ht="15" customHeight="1">
      <c r="B18" s="16" t="s">
        <v>21</v>
      </c>
      <c r="C18" s="36">
        <f>IF(ISBLANK(D18),(IF(C13&lt;100,C13*8.94/100,(IF(C13&lt;500,C13*6.9/100,C13*2.65/100)))),D18)</f>
        <v>0</v>
      </c>
      <c r="D18" s="37"/>
      <c r="E18" s="23"/>
      <c r="F18" s="3"/>
    </row>
    <row r="19" spans="2:7" s="1" customFormat="1" ht="15" customHeight="1">
      <c r="B19" s="16" t="s">
        <v>22</v>
      </c>
      <c r="C19" s="38"/>
      <c r="D19" s="24"/>
      <c r="E19" s="23"/>
      <c r="F19" s="3"/>
    </row>
    <row r="20" spans="2:7" s="1" customFormat="1" ht="15" customHeight="1">
      <c r="B20" s="28"/>
      <c r="C20" s="39"/>
      <c r="D20" s="27"/>
      <c r="E20" s="28"/>
      <c r="F20" s="3"/>
    </row>
    <row r="21" spans="2:7" s="1" customFormat="1" ht="8.25" customHeight="1">
      <c r="B21" s="29"/>
      <c r="C21" s="40"/>
      <c r="D21" s="31"/>
      <c r="E21" s="29"/>
      <c r="F21" s="3"/>
    </row>
    <row r="22" spans="2:7" s="1" customFormat="1" ht="15" customHeight="1" thickBot="1">
      <c r="B22" s="16"/>
      <c r="C22" s="41" t="s">
        <v>23</v>
      </c>
      <c r="D22" s="42"/>
      <c r="E22" s="16"/>
      <c r="F22" s="3"/>
    </row>
    <row r="23" spans="2:7" s="1" customFormat="1" ht="15" customHeight="1" thickBot="1">
      <c r="B23" s="32" t="s">
        <v>24</v>
      </c>
      <c r="C23" s="33">
        <f>SUM(C24:C30)</f>
        <v>0</v>
      </c>
      <c r="D23" s="33"/>
      <c r="E23" s="43"/>
      <c r="F23" s="3"/>
      <c r="G23" s="44">
        <f>D23-D24</f>
        <v>0</v>
      </c>
    </row>
    <row r="24" spans="2:7" s="1" customFormat="1" ht="15" customHeight="1">
      <c r="B24" s="16" t="s">
        <v>25</v>
      </c>
      <c r="C24" s="45"/>
      <c r="D24" s="46"/>
      <c r="E24" s="23"/>
      <c r="F24" s="3"/>
    </row>
    <row r="25" spans="2:7" s="1" customFormat="1" ht="15" customHeight="1">
      <c r="B25" s="16" t="s">
        <v>26</v>
      </c>
      <c r="C25" s="47"/>
      <c r="D25" s="48"/>
      <c r="E25" s="23"/>
      <c r="F25" s="3"/>
    </row>
    <row r="26" spans="2:7" s="1" customFormat="1" ht="15" customHeight="1">
      <c r="B26" s="16" t="s">
        <v>27</v>
      </c>
      <c r="C26" s="47"/>
      <c r="D26" s="48"/>
      <c r="E26" s="23"/>
      <c r="F26" s="3"/>
    </row>
    <row r="27" spans="2:7" s="1" customFormat="1" ht="15" customHeight="1">
      <c r="B27" s="16" t="s">
        <v>28</v>
      </c>
      <c r="C27" s="47"/>
      <c r="D27" s="48"/>
      <c r="E27" s="23"/>
      <c r="F27" s="3"/>
    </row>
    <row r="28" spans="2:7" s="1" customFormat="1" ht="15" customHeight="1">
      <c r="B28" s="16" t="s">
        <v>29</v>
      </c>
      <c r="C28" s="47"/>
      <c r="D28" s="48"/>
      <c r="E28" s="23"/>
      <c r="F28" s="3"/>
    </row>
    <row r="29" spans="2:7" s="1" customFormat="1" ht="15" customHeight="1">
      <c r="B29" s="16" t="s">
        <v>30</v>
      </c>
      <c r="C29" s="47"/>
      <c r="D29" s="48"/>
      <c r="E29" s="23"/>
      <c r="F29" s="3"/>
    </row>
    <row r="30" spans="2:7" s="1" customFormat="1" ht="15.75" hidden="1" customHeight="1">
      <c r="B30" s="16"/>
      <c r="C30" s="47"/>
      <c r="D30" s="48"/>
      <c r="E30" s="23"/>
      <c r="F30" s="3"/>
      <c r="G30" s="49"/>
    </row>
    <row r="31" spans="2:7" s="1" customFormat="1" ht="15.75" hidden="1" customHeight="1">
      <c r="B31" s="25"/>
      <c r="C31" s="50"/>
      <c r="D31" s="27"/>
      <c r="E31" s="28"/>
      <c r="F31" s="3"/>
    </row>
    <row r="32" spans="2:7" s="1" customFormat="1" ht="6" customHeight="1" thickBot="1">
      <c r="B32" s="29"/>
      <c r="C32" s="51"/>
      <c r="D32" s="52"/>
      <c r="E32" s="29"/>
      <c r="F32" s="3"/>
    </row>
    <row r="33" spans="2:7" s="1" customFormat="1" ht="15" customHeight="1" thickBot="1">
      <c r="B33" s="32" t="s">
        <v>31</v>
      </c>
      <c r="C33" s="33">
        <f>SUM(C37:C47)</f>
        <v>0</v>
      </c>
      <c r="D33" s="33"/>
      <c r="E33" s="43"/>
      <c r="F33" s="3"/>
    </row>
    <row r="34" spans="2:7" s="1" customFormat="1" ht="15.75" hidden="1" customHeight="1">
      <c r="B34" s="16"/>
      <c r="C34" s="53"/>
      <c r="D34" s="46"/>
      <c r="E34" s="23"/>
      <c r="F34" s="3"/>
    </row>
    <row r="35" spans="2:7" s="1" customFormat="1" ht="15.75" hidden="1" customHeight="1">
      <c r="B35" s="16"/>
      <c r="C35" s="36"/>
      <c r="D35" s="48"/>
      <c r="E35" s="23"/>
      <c r="F35" s="3"/>
    </row>
    <row r="36" spans="2:7" s="1" customFormat="1" ht="15.75" hidden="1" customHeight="1">
      <c r="B36" s="25"/>
      <c r="C36" s="54"/>
      <c r="D36" s="55"/>
      <c r="E36" s="28"/>
      <c r="F36" s="3"/>
    </row>
    <row r="37" spans="2:7" s="1" customFormat="1" ht="15" customHeight="1">
      <c r="B37" s="16" t="s">
        <v>32</v>
      </c>
      <c r="C37" s="47"/>
      <c r="D37" s="36"/>
      <c r="E37" s="23"/>
      <c r="F37" s="56" t="s">
        <v>33</v>
      </c>
      <c r="G37" s="10" t="s">
        <v>34</v>
      </c>
    </row>
    <row r="38" spans="2:7" s="1" customFormat="1" ht="15" customHeight="1">
      <c r="B38" s="16" t="s">
        <v>35</v>
      </c>
      <c r="C38" s="47"/>
      <c r="D38" s="36"/>
      <c r="E38" s="23"/>
      <c r="F38" s="3"/>
    </row>
    <row r="39" spans="2:7" s="1" customFormat="1" ht="15" customHeight="1">
      <c r="B39" s="16" t="s">
        <v>36</v>
      </c>
      <c r="C39" s="47"/>
      <c r="D39" s="36"/>
      <c r="E39" s="23"/>
      <c r="F39" s="56" t="s">
        <v>33</v>
      </c>
      <c r="G39" s="10" t="s">
        <v>34</v>
      </c>
    </row>
    <row r="40" spans="2:7" s="1" customFormat="1" ht="15" customHeight="1">
      <c r="B40" s="16" t="s">
        <v>37</v>
      </c>
      <c r="C40" s="47"/>
      <c r="D40" s="36"/>
      <c r="E40" s="23"/>
      <c r="F40" s="3"/>
    </row>
    <row r="41" spans="2:7" s="1" customFormat="1" ht="15" customHeight="1">
      <c r="B41" s="16" t="s">
        <v>38</v>
      </c>
      <c r="C41" s="47"/>
      <c r="D41" s="36"/>
      <c r="E41" s="23"/>
      <c r="F41" s="3"/>
    </row>
    <row r="42" spans="2:7" s="1" customFormat="1" ht="15" customHeight="1">
      <c r="B42" s="16" t="s">
        <v>39</v>
      </c>
      <c r="C42" s="47"/>
      <c r="D42" s="36"/>
      <c r="E42" s="23"/>
      <c r="F42" s="3"/>
      <c r="G42" s="44">
        <f>D23+C12+SUM(D37:D42)+SUM(D44:D47)+D50+SUM(D52:D66)</f>
        <v>0</v>
      </c>
    </row>
    <row r="43" spans="2:7" s="1" customFormat="1" ht="15" customHeight="1">
      <c r="B43" s="16" t="s">
        <v>40</v>
      </c>
      <c r="C43" s="47"/>
      <c r="D43" s="36"/>
      <c r="E43" s="23"/>
      <c r="F43" s="3"/>
      <c r="G43" s="57">
        <v>0</v>
      </c>
    </row>
    <row r="44" spans="2:7" s="1" customFormat="1" ht="15" customHeight="1">
      <c r="B44" s="16" t="s">
        <v>41</v>
      </c>
      <c r="C44" s="47"/>
      <c r="D44" s="36"/>
      <c r="E44" s="23"/>
      <c r="F44" s="3"/>
      <c r="G44" s="4">
        <f>IF(G23&lt;90,9,IF(G23&lt;1980,9+3*(G23-90)/70,IF(G23&lt;6000,(G23+10080)/134,G23*0.02)))</f>
        <v>9</v>
      </c>
    </row>
    <row r="45" spans="2:7" s="1" customFormat="1" ht="15" customHeight="1">
      <c r="B45" s="16" t="s">
        <v>42</v>
      </c>
      <c r="C45" s="47"/>
      <c r="D45" s="36"/>
      <c r="E45" s="23"/>
      <c r="F45" s="3"/>
    </row>
    <row r="46" spans="2:7" s="1" customFormat="1" ht="15" customHeight="1">
      <c r="B46" s="16" t="s">
        <v>43</v>
      </c>
      <c r="C46" s="47"/>
      <c r="D46" s="36"/>
      <c r="E46" s="23"/>
      <c r="F46" s="3"/>
    </row>
    <row r="47" spans="2:7" s="1" customFormat="1" ht="15" customHeight="1">
      <c r="B47" s="16" t="s">
        <v>44</v>
      </c>
      <c r="C47" s="47"/>
      <c r="D47" s="36"/>
      <c r="E47" s="23"/>
      <c r="F47" s="3"/>
    </row>
    <row r="48" spans="2:7" s="1" customFormat="1" ht="8.25" customHeight="1" thickBot="1">
      <c r="B48" s="29"/>
      <c r="C48" s="30"/>
      <c r="D48" s="8"/>
      <c r="E48" s="29"/>
      <c r="F48" s="3"/>
    </row>
    <row r="49" spans="2:7" s="1" customFormat="1" ht="15" customHeight="1" thickBot="1">
      <c r="B49" s="58" t="s">
        <v>45</v>
      </c>
      <c r="C49" s="33">
        <f>SUM(C50:C55)+SUM(C57:C66)</f>
        <v>0</v>
      </c>
      <c r="D49" s="33"/>
      <c r="E49" s="59"/>
      <c r="F49" s="3"/>
    </row>
    <row r="50" spans="2:7" s="1" customFormat="1" ht="15" customHeight="1">
      <c r="B50" s="16" t="s">
        <v>46</v>
      </c>
      <c r="C50" s="45"/>
      <c r="D50" s="53"/>
      <c r="E50" s="23"/>
      <c r="F50" s="3"/>
      <c r="G50" s="44">
        <f>D50+D51+D52</f>
        <v>0</v>
      </c>
    </row>
    <row r="51" spans="2:7" s="1" customFormat="1" ht="28.5" customHeight="1">
      <c r="B51" s="16" t="s">
        <v>47</v>
      </c>
      <c r="C51" s="60"/>
      <c r="D51" s="61"/>
      <c r="E51" s="23"/>
      <c r="F51" s="56" t="s">
        <v>48</v>
      </c>
      <c r="G51" s="44">
        <f>C12+D23+D33+D50+SUM(D52:D55,D57:D66)</f>
        <v>0</v>
      </c>
    </row>
    <row r="52" spans="2:7" s="1" customFormat="1" ht="15" customHeight="1">
      <c r="B52" s="16" t="s">
        <v>49</v>
      </c>
      <c r="C52" s="47"/>
      <c r="D52" s="36"/>
      <c r="E52" s="23"/>
      <c r="F52" s="3"/>
      <c r="G52" s="4">
        <f>C27+C29+C26</f>
        <v>0</v>
      </c>
    </row>
    <row r="53" spans="2:7" s="1" customFormat="1" ht="15" customHeight="1">
      <c r="B53" s="16" t="s">
        <v>50</v>
      </c>
      <c r="C53" s="47"/>
      <c r="D53" s="36"/>
      <c r="E53" s="23"/>
      <c r="F53" s="3"/>
    </row>
    <row r="54" spans="2:7" s="1" customFormat="1" ht="15" customHeight="1">
      <c r="B54" s="16" t="s">
        <v>51</v>
      </c>
      <c r="C54" s="47"/>
      <c r="D54" s="36"/>
      <c r="E54" s="23"/>
      <c r="F54" s="3"/>
    </row>
    <row r="55" spans="2:7" s="1" customFormat="1" ht="15" customHeight="1">
      <c r="B55" s="16" t="s">
        <v>52</v>
      </c>
      <c r="C55" s="47"/>
      <c r="D55" s="36"/>
      <c r="E55" s="23"/>
      <c r="F55" s="3"/>
    </row>
    <row r="56" spans="2:7" s="1" customFormat="1" ht="15" customHeight="1">
      <c r="B56" s="16" t="s">
        <v>53</v>
      </c>
      <c r="C56" s="36">
        <f>C59+C57+C58</f>
        <v>0</v>
      </c>
      <c r="D56" s="36"/>
      <c r="E56" s="23"/>
      <c r="F56" s="3"/>
    </row>
    <row r="57" spans="2:7" s="1" customFormat="1" ht="15" customHeight="1">
      <c r="B57" s="16" t="s">
        <v>54</v>
      </c>
      <c r="C57" s="47"/>
      <c r="D57" s="36"/>
      <c r="E57" s="23"/>
      <c r="F57" s="3"/>
    </row>
    <row r="58" spans="2:7" s="1" customFormat="1" ht="15" customHeight="1">
      <c r="B58" s="16" t="s">
        <v>55</v>
      </c>
      <c r="C58" s="47"/>
      <c r="D58" s="36"/>
      <c r="E58" s="23"/>
      <c r="F58" s="3"/>
    </row>
    <row r="59" spans="2:7" s="1" customFormat="1" ht="15" customHeight="1">
      <c r="B59" s="16" t="s">
        <v>56</v>
      </c>
      <c r="C59" s="47"/>
      <c r="D59" s="36"/>
      <c r="E59" s="23"/>
      <c r="F59" s="3"/>
    </row>
    <row r="60" spans="2:7" s="1" customFormat="1" ht="15" customHeight="1">
      <c r="B60" s="16" t="s">
        <v>57</v>
      </c>
      <c r="C60" s="47"/>
      <c r="D60" s="36"/>
      <c r="E60" s="23"/>
      <c r="F60" s="3"/>
    </row>
    <row r="61" spans="2:7" s="1" customFormat="1" ht="15" customHeight="1">
      <c r="B61" s="16" t="s">
        <v>58</v>
      </c>
      <c r="C61" s="47"/>
      <c r="D61" s="36"/>
      <c r="E61" s="23"/>
      <c r="F61" s="3"/>
    </row>
    <row r="62" spans="2:7" s="1" customFormat="1" ht="15" customHeight="1">
      <c r="B62" s="16" t="s">
        <v>59</v>
      </c>
      <c r="C62" s="47"/>
      <c r="D62" s="36"/>
      <c r="E62" s="23"/>
      <c r="F62" s="3"/>
    </row>
    <row r="63" spans="2:7" s="1" customFormat="1" ht="15" customHeight="1">
      <c r="B63" s="16" t="s">
        <v>60</v>
      </c>
      <c r="C63" s="47"/>
      <c r="D63" s="36"/>
      <c r="E63" s="23"/>
      <c r="F63" s="3"/>
    </row>
    <row r="64" spans="2:7" s="1" customFormat="1" ht="15" customHeight="1">
      <c r="B64" s="16" t="s">
        <v>61</v>
      </c>
      <c r="C64" s="47"/>
      <c r="D64" s="36"/>
      <c r="E64" s="23"/>
      <c r="F64" s="3"/>
    </row>
    <row r="65" spans="2:6" s="1" customFormat="1" ht="15" customHeight="1">
      <c r="B65" s="16" t="s">
        <v>62</v>
      </c>
      <c r="C65" s="47"/>
      <c r="D65" s="36"/>
      <c r="E65" s="23"/>
      <c r="F65" s="3"/>
    </row>
    <row r="66" spans="2:6" s="1" customFormat="1" ht="15" customHeight="1" thickBot="1">
      <c r="B66" s="25" t="s">
        <v>63</v>
      </c>
      <c r="C66" s="62"/>
      <c r="D66" s="54"/>
      <c r="E66" s="28"/>
      <c r="F66" s="3"/>
    </row>
    <row r="67" spans="2:6" s="1" customFormat="1" ht="15" customHeight="1" thickBot="1">
      <c r="B67" s="63" t="s">
        <v>64</v>
      </c>
      <c r="C67" s="64"/>
      <c r="D67" s="64"/>
      <c r="E67" s="65"/>
      <c r="F67" s="3"/>
    </row>
    <row r="68" spans="2:6" s="1" customFormat="1" ht="15" customHeight="1" thickBot="1">
      <c r="B68" s="66" t="s">
        <v>65</v>
      </c>
      <c r="C68" s="67">
        <f>C67+C49+C33</f>
        <v>0</v>
      </c>
      <c r="D68" s="68"/>
      <c r="E68" s="69"/>
      <c r="F68" s="3"/>
    </row>
  </sheetData>
  <mergeCells count="3">
    <mergeCell ref="C4:D4"/>
    <mergeCell ref="C5:D5"/>
    <mergeCell ref="C7:D7"/>
  </mergeCells>
  <pageMargins left="0.7" right="0.7" top="0.78740157499999996" bottom="0.78740157499999996" header="0.3" footer="0.3"/>
  <pageSetup paperSize="9" scale="6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CC18F5-0B27-4FA7-9751-FEE8D7D48C92}">
  <sheetPr>
    <pageSetUpPr fitToPage="1"/>
  </sheetPr>
  <dimension ref="A1:G70"/>
  <sheetViews>
    <sheetView tabSelected="1" zoomScaleNormal="100" workbookViewId="0">
      <selection activeCell="C68" sqref="C68"/>
    </sheetView>
    <sheetView tabSelected="1" workbookViewId="1">
      <selection activeCell="C11" sqref="C11"/>
    </sheetView>
  </sheetViews>
  <sheetFormatPr defaultColWidth="9" defaultRowHeight="15"/>
  <cols>
    <col min="1" max="1" width="16.28515625" style="1" customWidth="1"/>
    <col min="2" max="2" width="10.7109375" style="1" customWidth="1"/>
    <col min="3" max="3" width="50" style="1" customWidth="1"/>
    <col min="4" max="4" width="13.7109375" style="1" customWidth="1"/>
    <col min="5" max="5" width="8.5703125" style="1" customWidth="1"/>
    <col min="6" max="7" width="14.28515625" style="1" customWidth="1"/>
    <col min="8" max="256" width="9" style="1"/>
    <col min="257" max="257" width="16.28515625" style="1" customWidth="1"/>
    <col min="258" max="258" width="10.7109375" style="1" customWidth="1"/>
    <col min="259" max="259" width="50" style="1" customWidth="1"/>
    <col min="260" max="260" width="13.7109375" style="1" customWidth="1"/>
    <col min="261" max="261" width="8.5703125" style="1" customWidth="1"/>
    <col min="262" max="263" width="14.28515625" style="1" customWidth="1"/>
    <col min="264" max="512" width="9" style="1"/>
    <col min="513" max="513" width="16.28515625" style="1" customWidth="1"/>
    <col min="514" max="514" width="10.7109375" style="1" customWidth="1"/>
    <col min="515" max="515" width="50" style="1" customWidth="1"/>
    <col min="516" max="516" width="13.7109375" style="1" customWidth="1"/>
    <col min="517" max="517" width="8.5703125" style="1" customWidth="1"/>
    <col min="518" max="519" width="14.28515625" style="1" customWidth="1"/>
    <col min="520" max="768" width="9" style="1"/>
    <col min="769" max="769" width="16.28515625" style="1" customWidth="1"/>
    <col min="770" max="770" width="10.7109375" style="1" customWidth="1"/>
    <col min="771" max="771" width="50" style="1" customWidth="1"/>
    <col min="772" max="772" width="13.7109375" style="1" customWidth="1"/>
    <col min="773" max="773" width="8.5703125" style="1" customWidth="1"/>
    <col min="774" max="775" width="14.28515625" style="1" customWidth="1"/>
    <col min="776" max="1024" width="9" style="1"/>
    <col min="1025" max="1025" width="16.28515625" style="1" customWidth="1"/>
    <col min="1026" max="1026" width="10.7109375" style="1" customWidth="1"/>
    <col min="1027" max="1027" width="50" style="1" customWidth="1"/>
    <col min="1028" max="1028" width="13.7109375" style="1" customWidth="1"/>
    <col min="1029" max="1029" width="8.5703125" style="1" customWidth="1"/>
    <col min="1030" max="1031" width="14.28515625" style="1" customWidth="1"/>
    <col min="1032" max="1280" width="9" style="1"/>
    <col min="1281" max="1281" width="16.28515625" style="1" customWidth="1"/>
    <col min="1282" max="1282" width="10.7109375" style="1" customWidth="1"/>
    <col min="1283" max="1283" width="50" style="1" customWidth="1"/>
    <col min="1284" max="1284" width="13.7109375" style="1" customWidth="1"/>
    <col min="1285" max="1285" width="8.5703125" style="1" customWidth="1"/>
    <col min="1286" max="1287" width="14.28515625" style="1" customWidth="1"/>
    <col min="1288" max="1536" width="9" style="1"/>
    <col min="1537" max="1537" width="16.28515625" style="1" customWidth="1"/>
    <col min="1538" max="1538" width="10.7109375" style="1" customWidth="1"/>
    <col min="1539" max="1539" width="50" style="1" customWidth="1"/>
    <col min="1540" max="1540" width="13.7109375" style="1" customWidth="1"/>
    <col min="1541" max="1541" width="8.5703125" style="1" customWidth="1"/>
    <col min="1542" max="1543" width="14.28515625" style="1" customWidth="1"/>
    <col min="1544" max="1792" width="9" style="1"/>
    <col min="1793" max="1793" width="16.28515625" style="1" customWidth="1"/>
    <col min="1794" max="1794" width="10.7109375" style="1" customWidth="1"/>
    <col min="1795" max="1795" width="50" style="1" customWidth="1"/>
    <col min="1796" max="1796" width="13.7109375" style="1" customWidth="1"/>
    <col min="1797" max="1797" width="8.5703125" style="1" customWidth="1"/>
    <col min="1798" max="1799" width="14.28515625" style="1" customWidth="1"/>
    <col min="1800" max="2048" width="9" style="1"/>
    <col min="2049" max="2049" width="16.28515625" style="1" customWidth="1"/>
    <col min="2050" max="2050" width="10.7109375" style="1" customWidth="1"/>
    <col min="2051" max="2051" width="50" style="1" customWidth="1"/>
    <col min="2052" max="2052" width="13.7109375" style="1" customWidth="1"/>
    <col min="2053" max="2053" width="8.5703125" style="1" customWidth="1"/>
    <col min="2054" max="2055" width="14.28515625" style="1" customWidth="1"/>
    <col min="2056" max="2304" width="9" style="1"/>
    <col min="2305" max="2305" width="16.28515625" style="1" customWidth="1"/>
    <col min="2306" max="2306" width="10.7109375" style="1" customWidth="1"/>
    <col min="2307" max="2307" width="50" style="1" customWidth="1"/>
    <col min="2308" max="2308" width="13.7109375" style="1" customWidth="1"/>
    <col min="2309" max="2309" width="8.5703125" style="1" customWidth="1"/>
    <col min="2310" max="2311" width="14.28515625" style="1" customWidth="1"/>
    <col min="2312" max="2560" width="9" style="1"/>
    <col min="2561" max="2561" width="16.28515625" style="1" customWidth="1"/>
    <col min="2562" max="2562" width="10.7109375" style="1" customWidth="1"/>
    <col min="2563" max="2563" width="50" style="1" customWidth="1"/>
    <col min="2564" max="2564" width="13.7109375" style="1" customWidth="1"/>
    <col min="2565" max="2565" width="8.5703125" style="1" customWidth="1"/>
    <col min="2566" max="2567" width="14.28515625" style="1" customWidth="1"/>
    <col min="2568" max="2816" width="9" style="1"/>
    <col min="2817" max="2817" width="16.28515625" style="1" customWidth="1"/>
    <col min="2818" max="2818" width="10.7109375" style="1" customWidth="1"/>
    <col min="2819" max="2819" width="50" style="1" customWidth="1"/>
    <col min="2820" max="2820" width="13.7109375" style="1" customWidth="1"/>
    <col min="2821" max="2821" width="8.5703125" style="1" customWidth="1"/>
    <col min="2822" max="2823" width="14.28515625" style="1" customWidth="1"/>
    <col min="2824" max="3072" width="9" style="1"/>
    <col min="3073" max="3073" width="16.28515625" style="1" customWidth="1"/>
    <col min="3074" max="3074" width="10.7109375" style="1" customWidth="1"/>
    <col min="3075" max="3075" width="50" style="1" customWidth="1"/>
    <col min="3076" max="3076" width="13.7109375" style="1" customWidth="1"/>
    <col min="3077" max="3077" width="8.5703125" style="1" customWidth="1"/>
    <col min="3078" max="3079" width="14.28515625" style="1" customWidth="1"/>
    <col min="3080" max="3328" width="9" style="1"/>
    <col min="3329" max="3329" width="16.28515625" style="1" customWidth="1"/>
    <col min="3330" max="3330" width="10.7109375" style="1" customWidth="1"/>
    <col min="3331" max="3331" width="50" style="1" customWidth="1"/>
    <col min="3332" max="3332" width="13.7109375" style="1" customWidth="1"/>
    <col min="3333" max="3333" width="8.5703125" style="1" customWidth="1"/>
    <col min="3334" max="3335" width="14.28515625" style="1" customWidth="1"/>
    <col min="3336" max="3584" width="9" style="1"/>
    <col min="3585" max="3585" width="16.28515625" style="1" customWidth="1"/>
    <col min="3586" max="3586" width="10.7109375" style="1" customWidth="1"/>
    <col min="3587" max="3587" width="50" style="1" customWidth="1"/>
    <col min="3588" max="3588" width="13.7109375" style="1" customWidth="1"/>
    <col min="3589" max="3589" width="8.5703125" style="1" customWidth="1"/>
    <col min="3590" max="3591" width="14.28515625" style="1" customWidth="1"/>
    <col min="3592" max="3840" width="9" style="1"/>
    <col min="3841" max="3841" width="16.28515625" style="1" customWidth="1"/>
    <col min="3842" max="3842" width="10.7109375" style="1" customWidth="1"/>
    <col min="3843" max="3843" width="50" style="1" customWidth="1"/>
    <col min="3844" max="3844" width="13.7109375" style="1" customWidth="1"/>
    <col min="3845" max="3845" width="8.5703125" style="1" customWidth="1"/>
    <col min="3846" max="3847" width="14.28515625" style="1" customWidth="1"/>
    <col min="3848" max="4096" width="9" style="1"/>
    <col min="4097" max="4097" width="16.28515625" style="1" customWidth="1"/>
    <col min="4098" max="4098" width="10.7109375" style="1" customWidth="1"/>
    <col min="4099" max="4099" width="50" style="1" customWidth="1"/>
    <col min="4100" max="4100" width="13.7109375" style="1" customWidth="1"/>
    <col min="4101" max="4101" width="8.5703125" style="1" customWidth="1"/>
    <col min="4102" max="4103" width="14.28515625" style="1" customWidth="1"/>
    <col min="4104" max="4352" width="9" style="1"/>
    <col min="4353" max="4353" width="16.28515625" style="1" customWidth="1"/>
    <col min="4354" max="4354" width="10.7109375" style="1" customWidth="1"/>
    <col min="4355" max="4355" width="50" style="1" customWidth="1"/>
    <col min="4356" max="4356" width="13.7109375" style="1" customWidth="1"/>
    <col min="4357" max="4357" width="8.5703125" style="1" customWidth="1"/>
    <col min="4358" max="4359" width="14.28515625" style="1" customWidth="1"/>
    <col min="4360" max="4608" width="9" style="1"/>
    <col min="4609" max="4609" width="16.28515625" style="1" customWidth="1"/>
    <col min="4610" max="4610" width="10.7109375" style="1" customWidth="1"/>
    <col min="4611" max="4611" width="50" style="1" customWidth="1"/>
    <col min="4612" max="4612" width="13.7109375" style="1" customWidth="1"/>
    <col min="4613" max="4613" width="8.5703125" style="1" customWidth="1"/>
    <col min="4614" max="4615" width="14.28515625" style="1" customWidth="1"/>
    <col min="4616" max="4864" width="9" style="1"/>
    <col min="4865" max="4865" width="16.28515625" style="1" customWidth="1"/>
    <col min="4866" max="4866" width="10.7109375" style="1" customWidth="1"/>
    <col min="4867" max="4867" width="50" style="1" customWidth="1"/>
    <col min="4868" max="4868" width="13.7109375" style="1" customWidth="1"/>
    <col min="4869" max="4869" width="8.5703125" style="1" customWidth="1"/>
    <col min="4870" max="4871" width="14.28515625" style="1" customWidth="1"/>
    <col min="4872" max="5120" width="9" style="1"/>
    <col min="5121" max="5121" width="16.28515625" style="1" customWidth="1"/>
    <col min="5122" max="5122" width="10.7109375" style="1" customWidth="1"/>
    <col min="5123" max="5123" width="50" style="1" customWidth="1"/>
    <col min="5124" max="5124" width="13.7109375" style="1" customWidth="1"/>
    <col min="5125" max="5125" width="8.5703125" style="1" customWidth="1"/>
    <col min="5126" max="5127" width="14.28515625" style="1" customWidth="1"/>
    <col min="5128" max="5376" width="9" style="1"/>
    <col min="5377" max="5377" width="16.28515625" style="1" customWidth="1"/>
    <col min="5378" max="5378" width="10.7109375" style="1" customWidth="1"/>
    <col min="5379" max="5379" width="50" style="1" customWidth="1"/>
    <col min="5380" max="5380" width="13.7109375" style="1" customWidth="1"/>
    <col min="5381" max="5381" width="8.5703125" style="1" customWidth="1"/>
    <col min="5382" max="5383" width="14.28515625" style="1" customWidth="1"/>
    <col min="5384" max="5632" width="9" style="1"/>
    <col min="5633" max="5633" width="16.28515625" style="1" customWidth="1"/>
    <col min="5634" max="5634" width="10.7109375" style="1" customWidth="1"/>
    <col min="5635" max="5635" width="50" style="1" customWidth="1"/>
    <col min="5636" max="5636" width="13.7109375" style="1" customWidth="1"/>
    <col min="5637" max="5637" width="8.5703125" style="1" customWidth="1"/>
    <col min="5638" max="5639" width="14.28515625" style="1" customWidth="1"/>
    <col min="5640" max="5888" width="9" style="1"/>
    <col min="5889" max="5889" width="16.28515625" style="1" customWidth="1"/>
    <col min="5890" max="5890" width="10.7109375" style="1" customWidth="1"/>
    <col min="5891" max="5891" width="50" style="1" customWidth="1"/>
    <col min="5892" max="5892" width="13.7109375" style="1" customWidth="1"/>
    <col min="5893" max="5893" width="8.5703125" style="1" customWidth="1"/>
    <col min="5894" max="5895" width="14.28515625" style="1" customWidth="1"/>
    <col min="5896" max="6144" width="9" style="1"/>
    <col min="6145" max="6145" width="16.28515625" style="1" customWidth="1"/>
    <col min="6146" max="6146" width="10.7109375" style="1" customWidth="1"/>
    <col min="6147" max="6147" width="50" style="1" customWidth="1"/>
    <col min="6148" max="6148" width="13.7109375" style="1" customWidth="1"/>
    <col min="6149" max="6149" width="8.5703125" style="1" customWidth="1"/>
    <col min="6150" max="6151" width="14.28515625" style="1" customWidth="1"/>
    <col min="6152" max="6400" width="9" style="1"/>
    <col min="6401" max="6401" width="16.28515625" style="1" customWidth="1"/>
    <col min="6402" max="6402" width="10.7109375" style="1" customWidth="1"/>
    <col min="6403" max="6403" width="50" style="1" customWidth="1"/>
    <col min="6404" max="6404" width="13.7109375" style="1" customWidth="1"/>
    <col min="6405" max="6405" width="8.5703125" style="1" customWidth="1"/>
    <col min="6406" max="6407" width="14.28515625" style="1" customWidth="1"/>
    <col min="6408" max="6656" width="9" style="1"/>
    <col min="6657" max="6657" width="16.28515625" style="1" customWidth="1"/>
    <col min="6658" max="6658" width="10.7109375" style="1" customWidth="1"/>
    <col min="6659" max="6659" width="50" style="1" customWidth="1"/>
    <col min="6660" max="6660" width="13.7109375" style="1" customWidth="1"/>
    <col min="6661" max="6661" width="8.5703125" style="1" customWidth="1"/>
    <col min="6662" max="6663" width="14.28515625" style="1" customWidth="1"/>
    <col min="6664" max="6912" width="9" style="1"/>
    <col min="6913" max="6913" width="16.28515625" style="1" customWidth="1"/>
    <col min="6914" max="6914" width="10.7109375" style="1" customWidth="1"/>
    <col min="6915" max="6915" width="50" style="1" customWidth="1"/>
    <col min="6916" max="6916" width="13.7109375" style="1" customWidth="1"/>
    <col min="6917" max="6917" width="8.5703125" style="1" customWidth="1"/>
    <col min="6918" max="6919" width="14.28515625" style="1" customWidth="1"/>
    <col min="6920" max="7168" width="9" style="1"/>
    <col min="7169" max="7169" width="16.28515625" style="1" customWidth="1"/>
    <col min="7170" max="7170" width="10.7109375" style="1" customWidth="1"/>
    <col min="7171" max="7171" width="50" style="1" customWidth="1"/>
    <col min="7172" max="7172" width="13.7109375" style="1" customWidth="1"/>
    <col min="7173" max="7173" width="8.5703125" style="1" customWidth="1"/>
    <col min="7174" max="7175" width="14.28515625" style="1" customWidth="1"/>
    <col min="7176" max="7424" width="9" style="1"/>
    <col min="7425" max="7425" width="16.28515625" style="1" customWidth="1"/>
    <col min="7426" max="7426" width="10.7109375" style="1" customWidth="1"/>
    <col min="7427" max="7427" width="50" style="1" customWidth="1"/>
    <col min="7428" max="7428" width="13.7109375" style="1" customWidth="1"/>
    <col min="7429" max="7429" width="8.5703125" style="1" customWidth="1"/>
    <col min="7430" max="7431" width="14.28515625" style="1" customWidth="1"/>
    <col min="7432" max="7680" width="9" style="1"/>
    <col min="7681" max="7681" width="16.28515625" style="1" customWidth="1"/>
    <col min="7682" max="7682" width="10.7109375" style="1" customWidth="1"/>
    <col min="7683" max="7683" width="50" style="1" customWidth="1"/>
    <col min="7684" max="7684" width="13.7109375" style="1" customWidth="1"/>
    <col min="7685" max="7685" width="8.5703125" style="1" customWidth="1"/>
    <col min="7686" max="7687" width="14.28515625" style="1" customWidth="1"/>
    <col min="7688" max="7936" width="9" style="1"/>
    <col min="7937" max="7937" width="16.28515625" style="1" customWidth="1"/>
    <col min="7938" max="7938" width="10.7109375" style="1" customWidth="1"/>
    <col min="7939" max="7939" width="50" style="1" customWidth="1"/>
    <col min="7940" max="7940" width="13.7109375" style="1" customWidth="1"/>
    <col min="7941" max="7941" width="8.5703125" style="1" customWidth="1"/>
    <col min="7942" max="7943" width="14.28515625" style="1" customWidth="1"/>
    <col min="7944" max="8192" width="9" style="1"/>
    <col min="8193" max="8193" width="16.28515625" style="1" customWidth="1"/>
    <col min="8194" max="8194" width="10.7109375" style="1" customWidth="1"/>
    <col min="8195" max="8195" width="50" style="1" customWidth="1"/>
    <col min="8196" max="8196" width="13.7109375" style="1" customWidth="1"/>
    <col min="8197" max="8197" width="8.5703125" style="1" customWidth="1"/>
    <col min="8198" max="8199" width="14.28515625" style="1" customWidth="1"/>
    <col min="8200" max="8448" width="9" style="1"/>
    <col min="8449" max="8449" width="16.28515625" style="1" customWidth="1"/>
    <col min="8450" max="8450" width="10.7109375" style="1" customWidth="1"/>
    <col min="8451" max="8451" width="50" style="1" customWidth="1"/>
    <col min="8452" max="8452" width="13.7109375" style="1" customWidth="1"/>
    <col min="8453" max="8453" width="8.5703125" style="1" customWidth="1"/>
    <col min="8454" max="8455" width="14.28515625" style="1" customWidth="1"/>
    <col min="8456" max="8704" width="9" style="1"/>
    <col min="8705" max="8705" width="16.28515625" style="1" customWidth="1"/>
    <col min="8706" max="8706" width="10.7109375" style="1" customWidth="1"/>
    <col min="8707" max="8707" width="50" style="1" customWidth="1"/>
    <col min="8708" max="8708" width="13.7109375" style="1" customWidth="1"/>
    <col min="8709" max="8709" width="8.5703125" style="1" customWidth="1"/>
    <col min="8710" max="8711" width="14.28515625" style="1" customWidth="1"/>
    <col min="8712" max="8960" width="9" style="1"/>
    <col min="8961" max="8961" width="16.28515625" style="1" customWidth="1"/>
    <col min="8962" max="8962" width="10.7109375" style="1" customWidth="1"/>
    <col min="8963" max="8963" width="50" style="1" customWidth="1"/>
    <col min="8964" max="8964" width="13.7109375" style="1" customWidth="1"/>
    <col min="8965" max="8965" width="8.5703125" style="1" customWidth="1"/>
    <col min="8966" max="8967" width="14.28515625" style="1" customWidth="1"/>
    <col min="8968" max="9216" width="9" style="1"/>
    <col min="9217" max="9217" width="16.28515625" style="1" customWidth="1"/>
    <col min="9218" max="9218" width="10.7109375" style="1" customWidth="1"/>
    <col min="9219" max="9219" width="50" style="1" customWidth="1"/>
    <col min="9220" max="9220" width="13.7109375" style="1" customWidth="1"/>
    <col min="9221" max="9221" width="8.5703125" style="1" customWidth="1"/>
    <col min="9222" max="9223" width="14.28515625" style="1" customWidth="1"/>
    <col min="9224" max="9472" width="9" style="1"/>
    <col min="9473" max="9473" width="16.28515625" style="1" customWidth="1"/>
    <col min="9474" max="9474" width="10.7109375" style="1" customWidth="1"/>
    <col min="9475" max="9475" width="50" style="1" customWidth="1"/>
    <col min="9476" max="9476" width="13.7109375" style="1" customWidth="1"/>
    <col min="9477" max="9477" width="8.5703125" style="1" customWidth="1"/>
    <col min="9478" max="9479" width="14.28515625" style="1" customWidth="1"/>
    <col min="9480" max="9728" width="9" style="1"/>
    <col min="9729" max="9729" width="16.28515625" style="1" customWidth="1"/>
    <col min="9730" max="9730" width="10.7109375" style="1" customWidth="1"/>
    <col min="9731" max="9731" width="50" style="1" customWidth="1"/>
    <col min="9732" max="9732" width="13.7109375" style="1" customWidth="1"/>
    <col min="9733" max="9733" width="8.5703125" style="1" customWidth="1"/>
    <col min="9734" max="9735" width="14.28515625" style="1" customWidth="1"/>
    <col min="9736" max="9984" width="9" style="1"/>
    <col min="9985" max="9985" width="16.28515625" style="1" customWidth="1"/>
    <col min="9986" max="9986" width="10.7109375" style="1" customWidth="1"/>
    <col min="9987" max="9987" width="50" style="1" customWidth="1"/>
    <col min="9988" max="9988" width="13.7109375" style="1" customWidth="1"/>
    <col min="9989" max="9989" width="8.5703125" style="1" customWidth="1"/>
    <col min="9990" max="9991" width="14.28515625" style="1" customWidth="1"/>
    <col min="9992" max="10240" width="9" style="1"/>
    <col min="10241" max="10241" width="16.28515625" style="1" customWidth="1"/>
    <col min="10242" max="10242" width="10.7109375" style="1" customWidth="1"/>
    <col min="10243" max="10243" width="50" style="1" customWidth="1"/>
    <col min="10244" max="10244" width="13.7109375" style="1" customWidth="1"/>
    <col min="10245" max="10245" width="8.5703125" style="1" customWidth="1"/>
    <col min="10246" max="10247" width="14.28515625" style="1" customWidth="1"/>
    <col min="10248" max="10496" width="9" style="1"/>
    <col min="10497" max="10497" width="16.28515625" style="1" customWidth="1"/>
    <col min="10498" max="10498" width="10.7109375" style="1" customWidth="1"/>
    <col min="10499" max="10499" width="50" style="1" customWidth="1"/>
    <col min="10500" max="10500" width="13.7109375" style="1" customWidth="1"/>
    <col min="10501" max="10501" width="8.5703125" style="1" customWidth="1"/>
    <col min="10502" max="10503" width="14.28515625" style="1" customWidth="1"/>
    <col min="10504" max="10752" width="9" style="1"/>
    <col min="10753" max="10753" width="16.28515625" style="1" customWidth="1"/>
    <col min="10754" max="10754" width="10.7109375" style="1" customWidth="1"/>
    <col min="10755" max="10755" width="50" style="1" customWidth="1"/>
    <col min="10756" max="10756" width="13.7109375" style="1" customWidth="1"/>
    <col min="10757" max="10757" width="8.5703125" style="1" customWidth="1"/>
    <col min="10758" max="10759" width="14.28515625" style="1" customWidth="1"/>
    <col min="10760" max="11008" width="9" style="1"/>
    <col min="11009" max="11009" width="16.28515625" style="1" customWidth="1"/>
    <col min="11010" max="11010" width="10.7109375" style="1" customWidth="1"/>
    <col min="11011" max="11011" width="50" style="1" customWidth="1"/>
    <col min="11012" max="11012" width="13.7109375" style="1" customWidth="1"/>
    <col min="11013" max="11013" width="8.5703125" style="1" customWidth="1"/>
    <col min="11014" max="11015" width="14.28515625" style="1" customWidth="1"/>
    <col min="11016" max="11264" width="9" style="1"/>
    <col min="11265" max="11265" width="16.28515625" style="1" customWidth="1"/>
    <col min="11266" max="11266" width="10.7109375" style="1" customWidth="1"/>
    <col min="11267" max="11267" width="50" style="1" customWidth="1"/>
    <col min="11268" max="11268" width="13.7109375" style="1" customWidth="1"/>
    <col min="11269" max="11269" width="8.5703125" style="1" customWidth="1"/>
    <col min="11270" max="11271" width="14.28515625" style="1" customWidth="1"/>
    <col min="11272" max="11520" width="9" style="1"/>
    <col min="11521" max="11521" width="16.28515625" style="1" customWidth="1"/>
    <col min="11522" max="11522" width="10.7109375" style="1" customWidth="1"/>
    <col min="11523" max="11523" width="50" style="1" customWidth="1"/>
    <col min="11524" max="11524" width="13.7109375" style="1" customWidth="1"/>
    <col min="11525" max="11525" width="8.5703125" style="1" customWidth="1"/>
    <col min="11526" max="11527" width="14.28515625" style="1" customWidth="1"/>
    <col min="11528" max="11776" width="9" style="1"/>
    <col min="11777" max="11777" width="16.28515625" style="1" customWidth="1"/>
    <col min="11778" max="11778" width="10.7109375" style="1" customWidth="1"/>
    <col min="11779" max="11779" width="50" style="1" customWidth="1"/>
    <col min="11780" max="11780" width="13.7109375" style="1" customWidth="1"/>
    <col min="11781" max="11781" width="8.5703125" style="1" customWidth="1"/>
    <col min="11782" max="11783" width="14.28515625" style="1" customWidth="1"/>
    <col min="11784" max="12032" width="9" style="1"/>
    <col min="12033" max="12033" width="16.28515625" style="1" customWidth="1"/>
    <col min="12034" max="12034" width="10.7109375" style="1" customWidth="1"/>
    <col min="12035" max="12035" width="50" style="1" customWidth="1"/>
    <col min="12036" max="12036" width="13.7109375" style="1" customWidth="1"/>
    <col min="12037" max="12037" width="8.5703125" style="1" customWidth="1"/>
    <col min="12038" max="12039" width="14.28515625" style="1" customWidth="1"/>
    <col min="12040" max="12288" width="9" style="1"/>
    <col min="12289" max="12289" width="16.28515625" style="1" customWidth="1"/>
    <col min="12290" max="12290" width="10.7109375" style="1" customWidth="1"/>
    <col min="12291" max="12291" width="50" style="1" customWidth="1"/>
    <col min="12292" max="12292" width="13.7109375" style="1" customWidth="1"/>
    <col min="12293" max="12293" width="8.5703125" style="1" customWidth="1"/>
    <col min="12294" max="12295" width="14.28515625" style="1" customWidth="1"/>
    <col min="12296" max="12544" width="9" style="1"/>
    <col min="12545" max="12545" width="16.28515625" style="1" customWidth="1"/>
    <col min="12546" max="12546" width="10.7109375" style="1" customWidth="1"/>
    <col min="12547" max="12547" width="50" style="1" customWidth="1"/>
    <col min="12548" max="12548" width="13.7109375" style="1" customWidth="1"/>
    <col min="12549" max="12549" width="8.5703125" style="1" customWidth="1"/>
    <col min="12550" max="12551" width="14.28515625" style="1" customWidth="1"/>
    <col min="12552" max="12800" width="9" style="1"/>
    <col min="12801" max="12801" width="16.28515625" style="1" customWidth="1"/>
    <col min="12802" max="12802" width="10.7109375" style="1" customWidth="1"/>
    <col min="12803" max="12803" width="50" style="1" customWidth="1"/>
    <col min="12804" max="12804" width="13.7109375" style="1" customWidth="1"/>
    <col min="12805" max="12805" width="8.5703125" style="1" customWidth="1"/>
    <col min="12806" max="12807" width="14.28515625" style="1" customWidth="1"/>
    <col min="12808" max="13056" width="9" style="1"/>
    <col min="13057" max="13057" width="16.28515625" style="1" customWidth="1"/>
    <col min="13058" max="13058" width="10.7109375" style="1" customWidth="1"/>
    <col min="13059" max="13059" width="50" style="1" customWidth="1"/>
    <col min="13060" max="13060" width="13.7109375" style="1" customWidth="1"/>
    <col min="13061" max="13061" width="8.5703125" style="1" customWidth="1"/>
    <col min="13062" max="13063" width="14.28515625" style="1" customWidth="1"/>
    <col min="13064" max="13312" width="9" style="1"/>
    <col min="13313" max="13313" width="16.28515625" style="1" customWidth="1"/>
    <col min="13314" max="13314" width="10.7109375" style="1" customWidth="1"/>
    <col min="13315" max="13315" width="50" style="1" customWidth="1"/>
    <col min="13316" max="13316" width="13.7109375" style="1" customWidth="1"/>
    <col min="13317" max="13317" width="8.5703125" style="1" customWidth="1"/>
    <col min="13318" max="13319" width="14.28515625" style="1" customWidth="1"/>
    <col min="13320" max="13568" width="9" style="1"/>
    <col min="13569" max="13569" width="16.28515625" style="1" customWidth="1"/>
    <col min="13570" max="13570" width="10.7109375" style="1" customWidth="1"/>
    <col min="13571" max="13571" width="50" style="1" customWidth="1"/>
    <col min="13572" max="13572" width="13.7109375" style="1" customWidth="1"/>
    <col min="13573" max="13573" width="8.5703125" style="1" customWidth="1"/>
    <col min="13574" max="13575" width="14.28515625" style="1" customWidth="1"/>
    <col min="13576" max="13824" width="9" style="1"/>
    <col min="13825" max="13825" width="16.28515625" style="1" customWidth="1"/>
    <col min="13826" max="13826" width="10.7109375" style="1" customWidth="1"/>
    <col min="13827" max="13827" width="50" style="1" customWidth="1"/>
    <col min="13828" max="13828" width="13.7109375" style="1" customWidth="1"/>
    <col min="13829" max="13829" width="8.5703125" style="1" customWidth="1"/>
    <col min="13830" max="13831" width="14.28515625" style="1" customWidth="1"/>
    <col min="13832" max="14080" width="9" style="1"/>
    <col min="14081" max="14081" width="16.28515625" style="1" customWidth="1"/>
    <col min="14082" max="14082" width="10.7109375" style="1" customWidth="1"/>
    <col min="14083" max="14083" width="50" style="1" customWidth="1"/>
    <col min="14084" max="14084" width="13.7109375" style="1" customWidth="1"/>
    <col min="14085" max="14085" width="8.5703125" style="1" customWidth="1"/>
    <col min="14086" max="14087" width="14.28515625" style="1" customWidth="1"/>
    <col min="14088" max="14336" width="9" style="1"/>
    <col min="14337" max="14337" width="16.28515625" style="1" customWidth="1"/>
    <col min="14338" max="14338" width="10.7109375" style="1" customWidth="1"/>
    <col min="14339" max="14339" width="50" style="1" customWidth="1"/>
    <col min="14340" max="14340" width="13.7109375" style="1" customWidth="1"/>
    <col min="14341" max="14341" width="8.5703125" style="1" customWidth="1"/>
    <col min="14342" max="14343" width="14.28515625" style="1" customWidth="1"/>
    <col min="14344" max="14592" width="9" style="1"/>
    <col min="14593" max="14593" width="16.28515625" style="1" customWidth="1"/>
    <col min="14594" max="14594" width="10.7109375" style="1" customWidth="1"/>
    <col min="14595" max="14595" width="50" style="1" customWidth="1"/>
    <col min="14596" max="14596" width="13.7109375" style="1" customWidth="1"/>
    <col min="14597" max="14597" width="8.5703125" style="1" customWidth="1"/>
    <col min="14598" max="14599" width="14.28515625" style="1" customWidth="1"/>
    <col min="14600" max="14848" width="9" style="1"/>
    <col min="14849" max="14849" width="16.28515625" style="1" customWidth="1"/>
    <col min="14850" max="14850" width="10.7109375" style="1" customWidth="1"/>
    <col min="14851" max="14851" width="50" style="1" customWidth="1"/>
    <col min="14852" max="14852" width="13.7109375" style="1" customWidth="1"/>
    <col min="14853" max="14853" width="8.5703125" style="1" customWidth="1"/>
    <col min="14854" max="14855" width="14.28515625" style="1" customWidth="1"/>
    <col min="14856" max="15104" width="9" style="1"/>
    <col min="15105" max="15105" width="16.28515625" style="1" customWidth="1"/>
    <col min="15106" max="15106" width="10.7109375" style="1" customWidth="1"/>
    <col min="15107" max="15107" width="50" style="1" customWidth="1"/>
    <col min="15108" max="15108" width="13.7109375" style="1" customWidth="1"/>
    <col min="15109" max="15109" width="8.5703125" style="1" customWidth="1"/>
    <col min="15110" max="15111" width="14.28515625" style="1" customWidth="1"/>
    <col min="15112" max="15360" width="9" style="1"/>
    <col min="15361" max="15361" width="16.28515625" style="1" customWidth="1"/>
    <col min="15362" max="15362" width="10.7109375" style="1" customWidth="1"/>
    <col min="15363" max="15363" width="50" style="1" customWidth="1"/>
    <col min="15364" max="15364" width="13.7109375" style="1" customWidth="1"/>
    <col min="15365" max="15365" width="8.5703125" style="1" customWidth="1"/>
    <col min="15366" max="15367" width="14.28515625" style="1" customWidth="1"/>
    <col min="15368" max="15616" width="9" style="1"/>
    <col min="15617" max="15617" width="16.28515625" style="1" customWidth="1"/>
    <col min="15618" max="15618" width="10.7109375" style="1" customWidth="1"/>
    <col min="15619" max="15619" width="50" style="1" customWidth="1"/>
    <col min="15620" max="15620" width="13.7109375" style="1" customWidth="1"/>
    <col min="15621" max="15621" width="8.5703125" style="1" customWidth="1"/>
    <col min="15622" max="15623" width="14.28515625" style="1" customWidth="1"/>
    <col min="15624" max="15872" width="9" style="1"/>
    <col min="15873" max="15873" width="16.28515625" style="1" customWidth="1"/>
    <col min="15874" max="15874" width="10.7109375" style="1" customWidth="1"/>
    <col min="15875" max="15875" width="50" style="1" customWidth="1"/>
    <col min="15876" max="15876" width="13.7109375" style="1" customWidth="1"/>
    <col min="15877" max="15877" width="8.5703125" style="1" customWidth="1"/>
    <col min="15878" max="15879" width="14.28515625" style="1" customWidth="1"/>
    <col min="15880" max="16128" width="9" style="1"/>
    <col min="16129" max="16129" width="16.28515625" style="1" customWidth="1"/>
    <col min="16130" max="16130" width="10.7109375" style="1" customWidth="1"/>
    <col min="16131" max="16131" width="50" style="1" customWidth="1"/>
    <col min="16132" max="16132" width="13.7109375" style="1" customWidth="1"/>
    <col min="16133" max="16133" width="8.5703125" style="1" customWidth="1"/>
    <col min="16134" max="16135" width="14.28515625" style="1" customWidth="1"/>
    <col min="16136" max="16384" width="9" style="1"/>
  </cols>
  <sheetData>
    <row r="1" spans="1:7" ht="30" customHeight="1">
      <c r="A1" s="71" t="s">
        <v>66</v>
      </c>
      <c r="B1" s="72"/>
      <c r="C1" s="72"/>
      <c r="D1" s="73"/>
      <c r="E1" s="72"/>
      <c r="F1" s="72"/>
      <c r="G1" s="74"/>
    </row>
    <row r="2" spans="1:7" ht="30" customHeight="1">
      <c r="A2" s="75" t="s">
        <v>67</v>
      </c>
      <c r="B2" s="76" t="s">
        <v>5</v>
      </c>
      <c r="C2" s="77"/>
      <c r="D2" s="78" t="s">
        <v>68</v>
      </c>
      <c r="E2" s="76" t="s">
        <v>10</v>
      </c>
      <c r="F2" s="79"/>
      <c r="G2" s="80"/>
    </row>
    <row r="3" spans="1:7" ht="15" customHeight="1">
      <c r="A3" s="75" t="s">
        <v>69</v>
      </c>
      <c r="B3" s="76" t="s">
        <v>7</v>
      </c>
      <c r="C3" s="79"/>
      <c r="D3" s="78" t="s">
        <v>70</v>
      </c>
      <c r="E3" s="76" t="s">
        <v>9</v>
      </c>
      <c r="F3" s="79"/>
      <c r="G3" s="81"/>
    </row>
    <row r="4" spans="1:7" ht="15" customHeight="1">
      <c r="A4" s="75" t="s">
        <v>11</v>
      </c>
      <c r="B4" s="76" t="s">
        <v>12</v>
      </c>
      <c r="C4" s="79"/>
      <c r="D4" s="76"/>
      <c r="E4" s="76"/>
      <c r="F4" s="79"/>
      <c r="G4" s="82"/>
    </row>
    <row r="5" spans="1:7" ht="15" customHeight="1">
      <c r="A5" s="75" t="s">
        <v>71</v>
      </c>
      <c r="B5" s="76" t="s">
        <v>72</v>
      </c>
      <c r="C5" s="79"/>
      <c r="D5" s="78" t="s">
        <v>73</v>
      </c>
      <c r="E5" s="76" t="s">
        <v>74</v>
      </c>
      <c r="F5" s="79"/>
      <c r="G5" s="82"/>
    </row>
    <row r="6" spans="1:7" ht="15" customHeight="1">
      <c r="A6" s="75" t="s">
        <v>75</v>
      </c>
      <c r="B6" s="76" t="s">
        <v>72</v>
      </c>
      <c r="C6" s="79"/>
      <c r="D6" s="78" t="s">
        <v>76</v>
      </c>
      <c r="E6" s="76" t="s">
        <v>77</v>
      </c>
      <c r="F6" s="79"/>
      <c r="G6" s="82"/>
    </row>
    <row r="7" spans="1:7" ht="3" customHeight="1">
      <c r="A7" s="75"/>
      <c r="B7" s="79"/>
      <c r="C7" s="79"/>
      <c r="D7" s="79"/>
      <c r="E7" s="79"/>
      <c r="F7" s="79"/>
      <c r="G7" s="82"/>
    </row>
    <row r="8" spans="1:7" ht="30" customHeight="1">
      <c r="A8" s="83" t="s">
        <v>78</v>
      </c>
      <c r="B8" s="83" t="s">
        <v>79</v>
      </c>
      <c r="C8" s="83" t="s">
        <v>80</v>
      </c>
      <c r="D8" s="83" t="s">
        <v>81</v>
      </c>
      <c r="E8" s="83" t="s">
        <v>82</v>
      </c>
      <c r="F8" s="83" t="s">
        <v>83</v>
      </c>
      <c r="G8" s="83" t="s">
        <v>84</v>
      </c>
    </row>
    <row r="9" spans="1:7" s="88" customFormat="1" ht="27" customHeight="1">
      <c r="A9" s="84" t="s">
        <v>85</v>
      </c>
      <c r="B9" s="85"/>
      <c r="C9" s="86" t="s">
        <v>86</v>
      </c>
      <c r="D9" s="85"/>
      <c r="E9" s="85"/>
      <c r="F9" s="85"/>
      <c r="G9" s="87"/>
    </row>
    <row r="10" spans="1:7" s="88" customFormat="1" ht="15" customHeight="1">
      <c r="A10" s="89" t="s">
        <v>87</v>
      </c>
      <c r="B10" s="90"/>
      <c r="C10" s="89" t="s">
        <v>88</v>
      </c>
      <c r="D10" s="90"/>
      <c r="E10" s="90"/>
      <c r="F10" s="90"/>
      <c r="G10" s="91"/>
    </row>
    <row r="11" spans="1:7" s="88" customFormat="1" ht="15" customHeight="1">
      <c r="A11" s="92" t="s">
        <v>89</v>
      </c>
      <c r="B11" s="92" t="s">
        <v>90</v>
      </c>
      <c r="C11" s="92" t="s">
        <v>91</v>
      </c>
      <c r="D11" s="93">
        <v>1</v>
      </c>
      <c r="E11" s="92" t="s">
        <v>92</v>
      </c>
      <c r="F11" s="94"/>
      <c r="G11" s="95"/>
    </row>
    <row r="12" spans="1:7" s="88" customFormat="1" ht="15" customHeight="1">
      <c r="A12" s="92" t="s">
        <v>93</v>
      </c>
      <c r="B12" s="92" t="s">
        <v>90</v>
      </c>
      <c r="C12" s="92" t="s">
        <v>94</v>
      </c>
      <c r="D12" s="93">
        <v>4</v>
      </c>
      <c r="E12" s="92" t="s">
        <v>92</v>
      </c>
      <c r="F12" s="94"/>
      <c r="G12" s="95"/>
    </row>
    <row r="13" spans="1:7" s="88" customFormat="1" ht="15" customHeight="1">
      <c r="A13" s="92" t="s">
        <v>95</v>
      </c>
      <c r="B13" s="92" t="s">
        <v>90</v>
      </c>
      <c r="C13" s="92" t="s">
        <v>96</v>
      </c>
      <c r="D13" s="93">
        <v>1</v>
      </c>
      <c r="E13" s="92" t="s">
        <v>92</v>
      </c>
      <c r="F13" s="94"/>
      <c r="G13" s="95"/>
    </row>
    <row r="14" spans="1:7" s="88" customFormat="1" ht="15" customHeight="1">
      <c r="A14" s="92" t="s">
        <v>97</v>
      </c>
      <c r="B14" s="92" t="s">
        <v>90</v>
      </c>
      <c r="C14" s="92" t="s">
        <v>98</v>
      </c>
      <c r="D14" s="93">
        <v>3</v>
      </c>
      <c r="E14" s="92" t="s">
        <v>92</v>
      </c>
      <c r="F14" s="94"/>
      <c r="G14" s="95"/>
    </row>
    <row r="15" spans="1:7" s="88" customFormat="1" ht="15" customHeight="1">
      <c r="A15" s="92" t="s">
        <v>99</v>
      </c>
      <c r="B15" s="92" t="s">
        <v>90</v>
      </c>
      <c r="C15" s="92" t="s">
        <v>100</v>
      </c>
      <c r="D15" s="93">
        <v>2</v>
      </c>
      <c r="E15" s="92" t="s">
        <v>92</v>
      </c>
      <c r="F15" s="94"/>
      <c r="G15" s="95"/>
    </row>
    <row r="16" spans="1:7" s="88" customFormat="1" ht="15" customHeight="1">
      <c r="A16" s="92" t="s">
        <v>101</v>
      </c>
      <c r="B16" s="92" t="s">
        <v>90</v>
      </c>
      <c r="C16" s="92" t="s">
        <v>102</v>
      </c>
      <c r="D16" s="93">
        <v>1</v>
      </c>
      <c r="E16" s="92" t="s">
        <v>92</v>
      </c>
      <c r="F16" s="94"/>
      <c r="G16" s="95"/>
    </row>
    <row r="17" spans="1:7" s="88" customFormat="1" ht="15" customHeight="1">
      <c r="A17" s="92" t="s">
        <v>103</v>
      </c>
      <c r="B17" s="92" t="s">
        <v>90</v>
      </c>
      <c r="C17" s="92" t="s">
        <v>104</v>
      </c>
      <c r="D17" s="93">
        <v>1</v>
      </c>
      <c r="E17" s="92" t="s">
        <v>92</v>
      </c>
      <c r="F17" s="94"/>
      <c r="G17" s="95"/>
    </row>
    <row r="18" spans="1:7" s="88" customFormat="1" ht="15" customHeight="1">
      <c r="A18" s="90"/>
      <c r="B18" s="90"/>
      <c r="C18" s="90"/>
      <c r="D18" s="90"/>
      <c r="E18" s="90"/>
      <c r="F18" s="90"/>
      <c r="G18" s="95"/>
    </row>
    <row r="19" spans="1:7" s="88" customFormat="1" ht="15" customHeight="1">
      <c r="A19" s="86" t="s">
        <v>105</v>
      </c>
      <c r="B19" s="85"/>
      <c r="C19" s="86" t="s">
        <v>106</v>
      </c>
      <c r="D19" s="85"/>
      <c r="E19" s="85"/>
      <c r="F19" s="85"/>
      <c r="G19" s="85"/>
    </row>
    <row r="20" spans="1:7" s="88" customFormat="1" ht="15" customHeight="1">
      <c r="A20" s="89" t="s">
        <v>107</v>
      </c>
      <c r="B20" s="90"/>
      <c r="C20" s="89" t="s">
        <v>108</v>
      </c>
      <c r="D20" s="90"/>
      <c r="E20" s="90"/>
      <c r="F20" s="90"/>
      <c r="G20" s="95"/>
    </row>
    <row r="21" spans="1:7" s="88" customFormat="1" ht="15" customHeight="1">
      <c r="A21" s="92" t="s">
        <v>109</v>
      </c>
      <c r="B21" s="92" t="s">
        <v>90</v>
      </c>
      <c r="C21" s="92" t="s">
        <v>110</v>
      </c>
      <c r="D21" s="93">
        <v>1</v>
      </c>
      <c r="E21" s="92" t="s">
        <v>92</v>
      </c>
      <c r="F21" s="94"/>
      <c r="G21" s="95"/>
    </row>
    <row r="22" spans="1:7" s="88" customFormat="1" ht="15" customHeight="1">
      <c r="A22" s="90"/>
      <c r="B22" s="90"/>
      <c r="C22" s="90"/>
      <c r="D22" s="90"/>
      <c r="E22" s="90"/>
      <c r="F22" s="90"/>
      <c r="G22" s="95"/>
    </row>
    <row r="23" spans="1:7" s="88" customFormat="1" ht="15" customHeight="1">
      <c r="A23" s="86" t="s">
        <v>111</v>
      </c>
      <c r="B23" s="85"/>
      <c r="C23" s="86" t="s">
        <v>112</v>
      </c>
      <c r="D23" s="85"/>
      <c r="E23" s="85"/>
      <c r="F23" s="85"/>
      <c r="G23" s="85"/>
    </row>
    <row r="24" spans="1:7" s="88" customFormat="1" ht="15" customHeight="1">
      <c r="A24" s="89" t="s">
        <v>113</v>
      </c>
      <c r="B24" s="90"/>
      <c r="C24" s="89" t="s">
        <v>114</v>
      </c>
      <c r="D24" s="90"/>
      <c r="E24" s="90"/>
      <c r="F24" s="90"/>
      <c r="G24" s="95"/>
    </row>
    <row r="25" spans="1:7" s="97" customFormat="1" ht="15" customHeight="1">
      <c r="A25" s="89" t="s">
        <v>115</v>
      </c>
      <c r="B25" s="96"/>
      <c r="C25" s="89" t="s">
        <v>116</v>
      </c>
      <c r="D25" s="96"/>
      <c r="E25" s="89" t="s">
        <v>92</v>
      </c>
      <c r="F25" s="96"/>
      <c r="G25" s="95"/>
    </row>
    <row r="26" spans="1:7" s="101" customFormat="1" ht="15" customHeight="1">
      <c r="A26" s="98" t="s">
        <v>117</v>
      </c>
      <c r="B26" s="98" t="s">
        <v>90</v>
      </c>
      <c r="C26" s="98" t="s">
        <v>118</v>
      </c>
      <c r="D26" s="99">
        <v>15</v>
      </c>
      <c r="E26" s="98" t="s">
        <v>119</v>
      </c>
      <c r="F26" s="100"/>
      <c r="G26" s="95"/>
    </row>
    <row r="27" spans="1:7" s="101" customFormat="1" ht="15" customHeight="1">
      <c r="A27" s="98" t="s">
        <v>120</v>
      </c>
      <c r="B27" s="98" t="s">
        <v>90</v>
      </c>
      <c r="C27" s="98" t="s">
        <v>121</v>
      </c>
      <c r="D27" s="99">
        <v>2.25</v>
      </c>
      <c r="E27" s="98" t="s">
        <v>122</v>
      </c>
      <c r="F27" s="100"/>
      <c r="G27" s="95"/>
    </row>
    <row r="28" spans="1:7" s="101" customFormat="1" ht="15" customHeight="1">
      <c r="A28" s="98" t="s">
        <v>123</v>
      </c>
      <c r="B28" s="98" t="s">
        <v>90</v>
      </c>
      <c r="C28" s="98" t="s">
        <v>124</v>
      </c>
      <c r="D28" s="99">
        <v>92</v>
      </c>
      <c r="E28" s="98" t="s">
        <v>119</v>
      </c>
      <c r="F28" s="100"/>
      <c r="G28" s="95"/>
    </row>
    <row r="29" spans="1:7" s="97" customFormat="1" ht="15" customHeight="1">
      <c r="A29" s="89" t="s">
        <v>125</v>
      </c>
      <c r="B29" s="96"/>
      <c r="C29" s="89" t="s">
        <v>126</v>
      </c>
      <c r="D29" s="96"/>
      <c r="E29" s="89" t="s">
        <v>92</v>
      </c>
      <c r="F29" s="96"/>
      <c r="G29" s="95"/>
    </row>
    <row r="30" spans="1:7" s="101" customFormat="1" ht="15" customHeight="1">
      <c r="A30" s="98" t="s">
        <v>127</v>
      </c>
      <c r="B30" s="98" t="s">
        <v>128</v>
      </c>
      <c r="C30" s="98" t="s">
        <v>129</v>
      </c>
      <c r="D30" s="99">
        <v>23.085000000000001</v>
      </c>
      <c r="E30" s="98" t="s">
        <v>122</v>
      </c>
      <c r="F30" s="100"/>
      <c r="G30" s="95"/>
    </row>
    <row r="31" spans="1:7" s="101" customFormat="1" ht="15" customHeight="1">
      <c r="A31" s="98" t="s">
        <v>130</v>
      </c>
      <c r="B31" s="98" t="s">
        <v>90</v>
      </c>
      <c r="C31" s="98" t="s">
        <v>131</v>
      </c>
      <c r="D31" s="99">
        <v>3.83</v>
      </c>
      <c r="E31" s="98" t="s">
        <v>119</v>
      </c>
      <c r="F31" s="100"/>
      <c r="G31" s="95"/>
    </row>
    <row r="32" spans="1:7" s="101" customFormat="1" ht="15" customHeight="1">
      <c r="A32" s="98" t="s">
        <v>132</v>
      </c>
      <c r="B32" s="98" t="s">
        <v>90</v>
      </c>
      <c r="C32" s="98" t="s">
        <v>133</v>
      </c>
      <c r="D32" s="99">
        <v>11.87</v>
      </c>
      <c r="E32" s="98" t="s">
        <v>122</v>
      </c>
      <c r="F32" s="100"/>
      <c r="G32" s="95"/>
    </row>
    <row r="33" spans="1:7" s="97" customFormat="1" ht="15" customHeight="1">
      <c r="A33" s="89" t="s">
        <v>134</v>
      </c>
      <c r="B33" s="96"/>
      <c r="C33" s="89" t="s">
        <v>135</v>
      </c>
      <c r="D33" s="96"/>
      <c r="E33" s="89" t="s">
        <v>92</v>
      </c>
      <c r="F33" s="96"/>
      <c r="G33" s="95"/>
    </row>
    <row r="34" spans="1:7" s="101" customFormat="1" ht="15" customHeight="1">
      <c r="A34" s="98" t="s">
        <v>136</v>
      </c>
      <c r="B34" s="98" t="s">
        <v>128</v>
      </c>
      <c r="C34" s="98" t="s">
        <v>137</v>
      </c>
      <c r="D34" s="99">
        <v>22</v>
      </c>
      <c r="E34" s="98" t="s">
        <v>90</v>
      </c>
      <c r="F34" s="100"/>
      <c r="G34" s="95"/>
    </row>
    <row r="35" spans="1:7" s="101" customFormat="1" ht="15" customHeight="1">
      <c r="A35" s="98" t="s">
        <v>138</v>
      </c>
      <c r="B35" s="98" t="s">
        <v>128</v>
      </c>
      <c r="C35" s="98" t="s">
        <v>139</v>
      </c>
      <c r="D35" s="99">
        <v>11</v>
      </c>
      <c r="E35" s="98" t="s">
        <v>90</v>
      </c>
      <c r="F35" s="100"/>
      <c r="G35" s="95"/>
    </row>
    <row r="36" spans="1:7" s="101" customFormat="1" ht="15" customHeight="1">
      <c r="A36" s="98" t="s">
        <v>140</v>
      </c>
      <c r="B36" s="98" t="s">
        <v>128</v>
      </c>
      <c r="C36" s="98" t="s">
        <v>141</v>
      </c>
      <c r="D36" s="99">
        <v>13</v>
      </c>
      <c r="E36" s="98" t="s">
        <v>90</v>
      </c>
      <c r="F36" s="100"/>
      <c r="G36" s="95"/>
    </row>
    <row r="37" spans="1:7" s="101" customFormat="1" ht="15" customHeight="1">
      <c r="A37" s="98" t="s">
        <v>142</v>
      </c>
      <c r="B37" s="98" t="s">
        <v>90</v>
      </c>
      <c r="C37" s="98" t="s">
        <v>143</v>
      </c>
      <c r="D37" s="99">
        <v>54</v>
      </c>
      <c r="E37" s="98" t="s">
        <v>90</v>
      </c>
      <c r="F37" s="100"/>
      <c r="G37" s="95"/>
    </row>
    <row r="38" spans="1:7" s="101" customFormat="1" ht="15" customHeight="1">
      <c r="A38" s="98" t="s">
        <v>144</v>
      </c>
      <c r="B38" s="98" t="s">
        <v>90</v>
      </c>
      <c r="C38" s="98" t="s">
        <v>145</v>
      </c>
      <c r="D38" s="99">
        <v>2</v>
      </c>
      <c r="E38" s="98" t="s">
        <v>92</v>
      </c>
      <c r="F38" s="100"/>
      <c r="G38" s="95"/>
    </row>
    <row r="39" spans="1:7" s="101" customFormat="1" ht="15" customHeight="1">
      <c r="A39" s="98" t="s">
        <v>146</v>
      </c>
      <c r="B39" s="98" t="s">
        <v>90</v>
      </c>
      <c r="C39" s="98" t="s">
        <v>147</v>
      </c>
      <c r="D39" s="99">
        <v>15</v>
      </c>
      <c r="E39" s="98" t="s">
        <v>92</v>
      </c>
      <c r="F39" s="100"/>
      <c r="G39" s="95"/>
    </row>
    <row r="40" spans="1:7" s="101" customFormat="1" ht="15" customHeight="1">
      <c r="A40" s="98" t="s">
        <v>148</v>
      </c>
      <c r="B40" s="98" t="s">
        <v>90</v>
      </c>
      <c r="C40" s="98" t="s">
        <v>149</v>
      </c>
      <c r="D40" s="99">
        <v>2</v>
      </c>
      <c r="E40" s="98" t="s">
        <v>150</v>
      </c>
      <c r="F40" s="100"/>
      <c r="G40" s="95"/>
    </row>
    <row r="41" spans="1:7" s="101" customFormat="1" ht="15" customHeight="1">
      <c r="A41" s="98" t="s">
        <v>151</v>
      </c>
      <c r="B41" s="98" t="s">
        <v>90</v>
      </c>
      <c r="C41" s="98" t="s">
        <v>152</v>
      </c>
      <c r="D41" s="99">
        <v>2</v>
      </c>
      <c r="E41" s="98" t="s">
        <v>92</v>
      </c>
      <c r="F41" s="100"/>
      <c r="G41" s="95"/>
    </row>
    <row r="42" spans="1:7" s="97" customFormat="1" ht="15" customHeight="1">
      <c r="A42" s="89" t="s">
        <v>153</v>
      </c>
      <c r="B42" s="96"/>
      <c r="C42" s="89" t="s">
        <v>154</v>
      </c>
      <c r="D42" s="96"/>
      <c r="E42" s="89" t="s">
        <v>92</v>
      </c>
      <c r="F42" s="96"/>
      <c r="G42" s="95"/>
    </row>
    <row r="43" spans="1:7" s="97" customFormat="1" ht="15" customHeight="1">
      <c r="A43" s="102" t="s">
        <v>194</v>
      </c>
      <c r="B43" s="102" t="s">
        <v>90</v>
      </c>
      <c r="C43" s="102" t="s">
        <v>195</v>
      </c>
      <c r="D43" s="103">
        <v>84</v>
      </c>
      <c r="E43" s="102" t="s">
        <v>90</v>
      </c>
      <c r="F43" s="104"/>
      <c r="G43" s="95"/>
    </row>
    <row r="44" spans="1:7" s="97" customFormat="1" ht="15" customHeight="1">
      <c r="A44" s="102" t="s">
        <v>194</v>
      </c>
      <c r="B44" s="102" t="s">
        <v>162</v>
      </c>
      <c r="C44" s="102" t="s">
        <v>195</v>
      </c>
      <c r="D44" s="103">
        <v>84</v>
      </c>
      <c r="E44" s="102" t="s">
        <v>90</v>
      </c>
      <c r="F44" s="104"/>
      <c r="G44" s="95"/>
    </row>
    <row r="45" spans="1:7" s="101" customFormat="1" ht="15" customHeight="1">
      <c r="A45" s="98" t="s">
        <v>155</v>
      </c>
      <c r="B45" s="98" t="s">
        <v>90</v>
      </c>
      <c r="C45" s="98" t="s">
        <v>156</v>
      </c>
      <c r="D45" s="99">
        <v>44</v>
      </c>
      <c r="E45" s="98" t="s">
        <v>90</v>
      </c>
      <c r="F45" s="100"/>
      <c r="G45" s="95"/>
    </row>
    <row r="46" spans="1:7" s="101" customFormat="1" ht="15" customHeight="1">
      <c r="A46" s="98" t="s">
        <v>155</v>
      </c>
      <c r="B46" s="98" t="s">
        <v>162</v>
      </c>
      <c r="C46" s="98" t="s">
        <v>156</v>
      </c>
      <c r="D46" s="99">
        <v>44</v>
      </c>
      <c r="E46" s="98" t="s">
        <v>90</v>
      </c>
      <c r="F46" s="100"/>
      <c r="G46" s="95"/>
    </row>
    <row r="47" spans="1:7" s="101" customFormat="1" ht="15" customHeight="1">
      <c r="A47" s="98" t="s">
        <v>157</v>
      </c>
      <c r="B47" s="98" t="s">
        <v>90</v>
      </c>
      <c r="C47" s="98" t="s">
        <v>158</v>
      </c>
      <c r="D47" s="99">
        <v>0.44</v>
      </c>
      <c r="E47" s="98" t="s">
        <v>122</v>
      </c>
      <c r="F47" s="100"/>
      <c r="G47" s="95"/>
    </row>
    <row r="48" spans="1:7" s="101" customFormat="1" ht="15" customHeight="1">
      <c r="A48" s="98" t="s">
        <v>157</v>
      </c>
      <c r="B48" s="98" t="s">
        <v>162</v>
      </c>
      <c r="C48" s="98" t="s">
        <v>158</v>
      </c>
      <c r="D48" s="99">
        <v>0.44</v>
      </c>
      <c r="E48" s="98" t="s">
        <v>122</v>
      </c>
      <c r="F48" s="100"/>
      <c r="G48" s="95"/>
    </row>
    <row r="49" spans="1:7" s="101" customFormat="1" ht="15" customHeight="1">
      <c r="A49" s="98" t="s">
        <v>159</v>
      </c>
      <c r="B49" s="98" t="s">
        <v>90</v>
      </c>
      <c r="C49" s="98" t="s">
        <v>160</v>
      </c>
      <c r="D49" s="99">
        <v>2</v>
      </c>
      <c r="E49" s="98" t="s">
        <v>161</v>
      </c>
      <c r="F49" s="100"/>
      <c r="G49" s="95"/>
    </row>
    <row r="50" spans="1:7" s="101" customFormat="1" ht="15" customHeight="1">
      <c r="A50" s="98" t="s">
        <v>159</v>
      </c>
      <c r="B50" s="98" t="s">
        <v>162</v>
      </c>
      <c r="C50" s="98" t="s">
        <v>160</v>
      </c>
      <c r="D50" s="99">
        <v>2</v>
      </c>
      <c r="E50" s="98" t="s">
        <v>161</v>
      </c>
      <c r="F50" s="100"/>
      <c r="G50" s="95"/>
    </row>
    <row r="51" spans="1:7" s="101" customFormat="1" ht="15" customHeight="1">
      <c r="A51" s="98" t="s">
        <v>163</v>
      </c>
      <c r="B51" s="98" t="s">
        <v>90</v>
      </c>
      <c r="C51" s="98" t="s">
        <v>164</v>
      </c>
      <c r="D51" s="99">
        <v>2</v>
      </c>
      <c r="E51" s="98" t="s">
        <v>92</v>
      </c>
      <c r="F51" s="100"/>
      <c r="G51" s="95"/>
    </row>
    <row r="52" spans="1:7" s="101" customFormat="1" ht="15" customHeight="1">
      <c r="A52" s="98" t="s">
        <v>163</v>
      </c>
      <c r="B52" s="98" t="s">
        <v>90</v>
      </c>
      <c r="C52" s="98" t="s">
        <v>164</v>
      </c>
      <c r="D52" s="99">
        <v>2</v>
      </c>
      <c r="E52" s="98" t="s">
        <v>92</v>
      </c>
      <c r="F52" s="100"/>
      <c r="G52" s="95"/>
    </row>
    <row r="53" spans="1:7" s="88" customFormat="1" ht="15" customHeight="1">
      <c r="A53" s="90"/>
      <c r="B53" s="90"/>
      <c r="C53" s="90"/>
      <c r="D53" s="90"/>
      <c r="E53" s="90"/>
      <c r="F53" s="90"/>
      <c r="G53" s="95"/>
    </row>
    <row r="54" spans="1:7" s="88" customFormat="1" ht="15" customHeight="1">
      <c r="A54" s="86" t="s">
        <v>165</v>
      </c>
      <c r="B54" s="85"/>
      <c r="C54" s="86" t="s">
        <v>166</v>
      </c>
      <c r="D54" s="85"/>
      <c r="E54" s="85"/>
      <c r="F54" s="85"/>
      <c r="G54" s="85"/>
    </row>
    <row r="55" spans="1:7" s="88" customFormat="1" ht="15" customHeight="1">
      <c r="A55" s="89" t="s">
        <v>167</v>
      </c>
      <c r="B55" s="90"/>
      <c r="C55" s="89" t="s">
        <v>168</v>
      </c>
      <c r="D55" s="90"/>
      <c r="E55" s="90"/>
      <c r="F55" s="90"/>
      <c r="G55" s="95"/>
    </row>
    <row r="56" spans="1:7" s="88" customFormat="1" ht="15" customHeight="1">
      <c r="A56" s="92" t="s">
        <v>169</v>
      </c>
      <c r="B56" s="92" t="s">
        <v>128</v>
      </c>
      <c r="C56" s="92" t="s">
        <v>170</v>
      </c>
      <c r="D56" s="93">
        <v>7</v>
      </c>
      <c r="E56" s="92" t="s">
        <v>90</v>
      </c>
      <c r="F56" s="94"/>
      <c r="G56" s="95"/>
    </row>
    <row r="57" spans="1:7" s="88" customFormat="1" ht="15" customHeight="1">
      <c r="A57" s="92" t="s">
        <v>171</v>
      </c>
      <c r="B57" s="92" t="s">
        <v>90</v>
      </c>
      <c r="C57" s="92" t="s">
        <v>172</v>
      </c>
      <c r="D57" s="93">
        <v>7</v>
      </c>
      <c r="E57" s="92" t="s">
        <v>90</v>
      </c>
      <c r="F57" s="94"/>
      <c r="G57" s="95"/>
    </row>
    <row r="58" spans="1:7" s="88" customFormat="1" ht="15" customHeight="1">
      <c r="A58" s="92" t="s">
        <v>173</v>
      </c>
      <c r="B58" s="92" t="s">
        <v>128</v>
      </c>
      <c r="C58" s="92" t="s">
        <v>174</v>
      </c>
      <c r="D58" s="93">
        <v>2</v>
      </c>
      <c r="E58" s="92" t="s">
        <v>92</v>
      </c>
      <c r="F58" s="94"/>
      <c r="G58" s="95"/>
    </row>
    <row r="59" spans="1:7" s="88" customFormat="1" ht="15" customHeight="1">
      <c r="A59" s="92" t="s">
        <v>175</v>
      </c>
      <c r="B59" s="92" t="s">
        <v>90</v>
      </c>
      <c r="C59" s="92" t="s">
        <v>176</v>
      </c>
      <c r="D59" s="93">
        <v>2</v>
      </c>
      <c r="E59" s="92" t="s">
        <v>92</v>
      </c>
      <c r="F59" s="94"/>
      <c r="G59" s="95"/>
    </row>
    <row r="60" spans="1:7" s="88" customFormat="1" ht="15" customHeight="1">
      <c r="A60" s="92" t="s">
        <v>177</v>
      </c>
      <c r="B60" s="92" t="s">
        <v>90</v>
      </c>
      <c r="C60" s="92" t="s">
        <v>178</v>
      </c>
      <c r="D60" s="93">
        <v>1</v>
      </c>
      <c r="E60" s="92" t="s">
        <v>92</v>
      </c>
      <c r="F60" s="94"/>
      <c r="G60" s="95"/>
    </row>
    <row r="61" spans="1:7" s="88" customFormat="1" ht="15" customHeight="1">
      <c r="A61" s="92" t="s">
        <v>179</v>
      </c>
      <c r="B61" s="92" t="s">
        <v>90</v>
      </c>
      <c r="C61" s="92" t="s">
        <v>180</v>
      </c>
      <c r="D61" s="93">
        <v>1</v>
      </c>
      <c r="E61" s="92" t="s">
        <v>92</v>
      </c>
      <c r="F61" s="94"/>
      <c r="G61" s="95"/>
    </row>
    <row r="62" spans="1:7" s="88" customFormat="1" ht="15" customHeight="1">
      <c r="A62" s="92" t="s">
        <v>181</v>
      </c>
      <c r="B62" s="92" t="s">
        <v>90</v>
      </c>
      <c r="C62" s="92" t="s">
        <v>182</v>
      </c>
      <c r="D62" s="93">
        <v>14</v>
      </c>
      <c r="E62" s="92" t="s">
        <v>90</v>
      </c>
      <c r="F62" s="94"/>
      <c r="G62" s="95"/>
    </row>
    <row r="63" spans="1:7" s="88" customFormat="1" ht="15" customHeight="1">
      <c r="A63" s="92" t="s">
        <v>183</v>
      </c>
      <c r="B63" s="92" t="s">
        <v>90</v>
      </c>
      <c r="C63" s="92" t="s">
        <v>184</v>
      </c>
      <c r="D63" s="93">
        <v>14</v>
      </c>
      <c r="E63" s="92" t="s">
        <v>90</v>
      </c>
      <c r="F63" s="94"/>
      <c r="G63" s="95"/>
    </row>
    <row r="64" spans="1:7" s="88" customFormat="1" ht="15" customHeight="1">
      <c r="A64" s="92" t="s">
        <v>185</v>
      </c>
      <c r="B64" s="92" t="s">
        <v>90</v>
      </c>
      <c r="C64" s="92" t="s">
        <v>186</v>
      </c>
      <c r="D64" s="93">
        <v>3</v>
      </c>
      <c r="E64" s="92" t="s">
        <v>92</v>
      </c>
      <c r="F64" s="94"/>
      <c r="G64" s="95"/>
    </row>
    <row r="65" spans="1:7" s="88" customFormat="1" ht="15" customHeight="1">
      <c r="A65" s="92" t="s">
        <v>187</v>
      </c>
      <c r="B65" s="92" t="s">
        <v>90</v>
      </c>
      <c r="C65" s="92" t="s">
        <v>188</v>
      </c>
      <c r="D65" s="93">
        <v>4</v>
      </c>
      <c r="E65" s="92" t="s">
        <v>92</v>
      </c>
      <c r="F65" s="94"/>
      <c r="G65" s="95"/>
    </row>
    <row r="66" spans="1:7" s="88" customFormat="1" ht="15" customHeight="1">
      <c r="A66" s="92" t="s">
        <v>189</v>
      </c>
      <c r="B66" s="92" t="s">
        <v>90</v>
      </c>
      <c r="C66" s="92" t="s">
        <v>190</v>
      </c>
      <c r="D66" s="93">
        <v>1</v>
      </c>
      <c r="E66" s="92" t="s">
        <v>92</v>
      </c>
      <c r="F66" s="94"/>
      <c r="G66" s="95"/>
    </row>
    <row r="67" spans="1:7" s="88" customFormat="1" ht="15" customHeight="1">
      <c r="A67" s="92" t="s">
        <v>191</v>
      </c>
      <c r="B67" s="92" t="s">
        <v>90</v>
      </c>
      <c r="C67" s="92">
        <v>2025.7</v>
      </c>
      <c r="D67" s="93">
        <v>23</v>
      </c>
      <c r="E67" s="92" t="s">
        <v>90</v>
      </c>
      <c r="F67" s="94"/>
      <c r="G67" s="95"/>
    </row>
    <row r="68" spans="1:7" s="88" customFormat="1" ht="15" customHeight="1">
      <c r="A68" s="92" t="s">
        <v>192</v>
      </c>
      <c r="B68" s="92" t="s">
        <v>90</v>
      </c>
      <c r="C68" s="92" t="s">
        <v>193</v>
      </c>
      <c r="D68" s="93">
        <v>23</v>
      </c>
      <c r="E68" s="92" t="s">
        <v>90</v>
      </c>
      <c r="F68" s="94"/>
      <c r="G68" s="95"/>
    </row>
    <row r="70" spans="1:7">
      <c r="G70" s="111"/>
    </row>
  </sheetData>
  <pageMargins left="0.7" right="0.7" top="0.78740157499999996" bottom="0.78740157499999996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 stavby</vt:lpstr>
      <vt:lpstr>Bodový rozpis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SUCHOCHLEB Milan</dc:creator>
  <cp:lastModifiedBy>SUCHOCHLEB Milan</cp:lastModifiedBy>
  <cp:lastPrinted>2023-05-12T07:19:52Z</cp:lastPrinted>
  <dcterms:created xsi:type="dcterms:W3CDTF">2023-05-11T08:13:24Z</dcterms:created>
  <dcterms:modified xsi:type="dcterms:W3CDTF">2023-05-12T07:22:52Z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4a238cc-6af3-4341-9d32-201b7e04331f_Enabled">
    <vt:lpwstr>true</vt:lpwstr>
  </property>
  <property fmtid="{D5CDD505-2E9C-101B-9397-08002B2CF9AE}" pid="3" name="MSIP_Label_64a238cc-6af3-4341-9d32-201b7e04331f_SetDate">
    <vt:lpwstr>2023-05-11T08:14:00Z</vt:lpwstr>
  </property>
  <property fmtid="{D5CDD505-2E9C-101B-9397-08002B2CF9AE}" pid="4" name="MSIP_Label_64a238cc-6af3-4341-9d32-201b7e04331f_Method">
    <vt:lpwstr>Standard</vt:lpwstr>
  </property>
  <property fmtid="{D5CDD505-2E9C-101B-9397-08002B2CF9AE}" pid="5" name="MSIP_Label_64a238cc-6af3-4341-9d32-201b7e04331f_Name">
    <vt:lpwstr>Internal</vt:lpwstr>
  </property>
  <property fmtid="{D5CDD505-2E9C-101B-9397-08002B2CF9AE}" pid="6" name="MSIP_Label_64a238cc-6af3-4341-9d32-201b7e04331f_SiteId">
    <vt:lpwstr>09ebfde1-6505-4c31-942f-18875ff0189d</vt:lpwstr>
  </property>
  <property fmtid="{D5CDD505-2E9C-101B-9397-08002B2CF9AE}" pid="7" name="MSIP_Label_64a238cc-6af3-4341-9d32-201b7e04331f_ActionId">
    <vt:lpwstr>6af1efa3-2a02-49b3-9441-79fdd40b1581</vt:lpwstr>
  </property>
  <property fmtid="{D5CDD505-2E9C-101B-9397-08002B2CF9AE}" pid="8" name="MSIP_Label_64a238cc-6af3-4341-9d32-201b7e04331f_ContentBits">
    <vt:lpwstr>0</vt:lpwstr>
  </property>
</Properties>
</file>